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AFData\Duluth\2012 flood study\Report\To Publish\"/>
    </mc:Choice>
  </mc:AlternateContent>
  <bookViews>
    <workbookView xWindow="72" yWindow="216" windowWidth="21840" windowHeight="9420" activeTab="4"/>
  </bookViews>
  <sheets>
    <sheet name="Abbreviations" sheetId="10" r:id="rId1"/>
    <sheet name="Table 4–1" sheetId="9" r:id="rId2"/>
    <sheet name="Table 4–2" sheetId="11" r:id="rId3"/>
    <sheet name="Table 4–3" sheetId="13" r:id="rId4"/>
    <sheet name="Table 4–4" sheetId="12" r:id="rId5"/>
  </sheets>
  <externalReferences>
    <externalReference r:id="rId6"/>
  </externalReferences>
  <definedNames>
    <definedName name="mot" localSheetId="3">'[1]Rosgen Stream Types'!#REF!</definedName>
    <definedName name="mot" localSheetId="4">'[1]Rosgen Stream Types'!#REF!</definedName>
    <definedName name="mot">'Table 4–2'!#REF!</definedName>
    <definedName name="mtf" localSheetId="3">'[1]Rosgen Stream Types'!#REF!</definedName>
    <definedName name="mtf" localSheetId="4">'[1]Rosgen Stream Types'!#REF!</definedName>
    <definedName name="mtf">'Table 4–2'!#REF!</definedName>
    <definedName name="mtof" localSheetId="3">'[1]Rosgen Stream Types'!#REF!</definedName>
    <definedName name="mtof" localSheetId="4">'[1]Rosgen Stream Types'!#REF!</definedName>
    <definedName name="mtof">'Table 4–2'!#REF!</definedName>
  </definedNames>
  <calcPr calcId="152511"/>
</workbook>
</file>

<file path=xl/calcChain.xml><?xml version="1.0" encoding="utf-8"?>
<calcChain xmlns="http://schemas.openxmlformats.org/spreadsheetml/2006/main">
  <c r="F60" i="12" l="1"/>
  <c r="J60" i="12"/>
  <c r="O80" i="13" l="1"/>
  <c r="N80" i="13"/>
  <c r="K80" i="13"/>
  <c r="J80" i="13"/>
  <c r="G80" i="13"/>
  <c r="F80" i="13"/>
  <c r="C80" i="13"/>
  <c r="B80" i="13"/>
  <c r="O65" i="13"/>
  <c r="N65" i="13"/>
  <c r="K65" i="13"/>
  <c r="J65" i="13"/>
  <c r="G65" i="13"/>
  <c r="F65" i="13"/>
  <c r="C65" i="13"/>
  <c r="B65" i="13"/>
  <c r="O50" i="13"/>
  <c r="N50" i="13"/>
  <c r="K50" i="13"/>
  <c r="J50" i="13"/>
  <c r="G50" i="13"/>
  <c r="F50" i="13"/>
  <c r="C50" i="13"/>
  <c r="B50" i="13"/>
  <c r="O32" i="13"/>
  <c r="N32" i="13"/>
  <c r="K32" i="13"/>
  <c r="J32" i="13"/>
  <c r="G32" i="13"/>
  <c r="F32" i="13"/>
  <c r="C32" i="13"/>
  <c r="B32" i="13"/>
  <c r="O16" i="13"/>
  <c r="N16" i="13"/>
  <c r="K16" i="13"/>
  <c r="J16" i="13"/>
  <c r="G16" i="13"/>
  <c r="F16" i="13"/>
  <c r="C16" i="13"/>
  <c r="B16" i="13"/>
  <c r="N236" i="12"/>
  <c r="J236" i="12"/>
  <c r="F236" i="12"/>
  <c r="B236" i="12"/>
  <c r="R177" i="12"/>
  <c r="N177" i="12"/>
  <c r="J177" i="12"/>
  <c r="F177" i="12"/>
  <c r="B177" i="12"/>
  <c r="R119" i="12"/>
  <c r="N119" i="12"/>
  <c r="J119" i="12"/>
  <c r="F119" i="12"/>
  <c r="B119" i="12"/>
  <c r="R60" i="12"/>
  <c r="N60" i="12"/>
  <c r="B60" i="12"/>
  <c r="L54" i="11"/>
  <c r="F54" i="11"/>
  <c r="L53" i="11"/>
  <c r="F53" i="11"/>
  <c r="L52" i="11"/>
  <c r="F52" i="11"/>
  <c r="L51" i="11"/>
  <c r="F51" i="11"/>
  <c r="L50" i="11"/>
  <c r="L49" i="11"/>
  <c r="F49" i="11"/>
  <c r="L48" i="11"/>
  <c r="L47" i="11"/>
  <c r="F47" i="11"/>
  <c r="L46" i="11"/>
  <c r="F46" i="11"/>
  <c r="L45" i="11"/>
  <c r="F45" i="11"/>
  <c r="L44" i="11"/>
  <c r="F44" i="11"/>
  <c r="L43" i="11"/>
  <c r="F43" i="11"/>
  <c r="L42" i="11"/>
  <c r="F42" i="11"/>
  <c r="L41" i="11"/>
  <c r="F41" i="11"/>
  <c r="L40" i="11"/>
  <c r="F40" i="11"/>
  <c r="L39" i="11"/>
  <c r="F39" i="11"/>
  <c r="L38" i="11"/>
  <c r="L37" i="11"/>
  <c r="L36" i="11"/>
  <c r="F36" i="11"/>
  <c r="L35" i="11"/>
  <c r="F35" i="11"/>
  <c r="L34" i="11"/>
  <c r="L33" i="11"/>
  <c r="F33" i="11"/>
  <c r="L32" i="11"/>
  <c r="F32" i="11"/>
  <c r="L31" i="11"/>
  <c r="L30" i="11"/>
  <c r="L29" i="11"/>
  <c r="L28" i="11"/>
  <c r="L27" i="11"/>
  <c r="F27" i="11"/>
  <c r="L26" i="11"/>
  <c r="F26" i="11"/>
  <c r="L25" i="11"/>
  <c r="F25" i="11"/>
  <c r="L24" i="11"/>
  <c r="F24" i="11"/>
  <c r="L23" i="11"/>
  <c r="F23" i="11"/>
  <c r="L22" i="11"/>
  <c r="F22" i="11"/>
  <c r="L21" i="11"/>
  <c r="L20" i="11"/>
  <c r="L19" i="11"/>
  <c r="F19" i="11"/>
  <c r="L18" i="11"/>
  <c r="L17" i="11"/>
  <c r="L16" i="11"/>
  <c r="F16" i="11"/>
  <c r="L15" i="11"/>
  <c r="L14" i="11"/>
  <c r="F14" i="11"/>
  <c r="L13" i="11"/>
  <c r="F13" i="11"/>
  <c r="L12" i="11"/>
  <c r="F12" i="11"/>
  <c r="L11" i="11"/>
  <c r="F11" i="11"/>
  <c r="L10" i="11"/>
  <c r="L9" i="11"/>
  <c r="F9" i="11"/>
  <c r="L8" i="11"/>
  <c r="F8" i="11"/>
  <c r="L7" i="11"/>
  <c r="F7" i="11"/>
  <c r="L6" i="11"/>
  <c r="F6" i="11"/>
  <c r="L5" i="11"/>
  <c r="F5" i="11"/>
  <c r="L4" i="11"/>
  <c r="F4" i="11"/>
</calcChain>
</file>

<file path=xl/sharedStrings.xml><?xml version="1.0" encoding="utf-8"?>
<sst xmlns="http://schemas.openxmlformats.org/spreadsheetml/2006/main" count="2269" uniqueCount="481">
  <si>
    <t>Miller Creek at Lake Superior College</t>
  </si>
  <si>
    <t>Merritt Creek at Skyline Drive</t>
  </si>
  <si>
    <t>yes</t>
  </si>
  <si>
    <t>I</t>
  </si>
  <si>
    <t>LM</t>
  </si>
  <si>
    <t>N</t>
  </si>
  <si>
    <t>W</t>
  </si>
  <si>
    <t>A</t>
  </si>
  <si>
    <t>Yes</t>
  </si>
  <si>
    <t>Unknown</t>
  </si>
  <si>
    <t>H</t>
  </si>
  <si>
    <t>EBL</t>
  </si>
  <si>
    <t>EBA</t>
  </si>
  <si>
    <t>OS</t>
  </si>
  <si>
    <t>BF</t>
  </si>
  <si>
    <t>EX</t>
  </si>
  <si>
    <t>ST</t>
  </si>
  <si>
    <t>S</t>
  </si>
  <si>
    <t xml:space="preserve"> SOi </t>
  </si>
  <si>
    <t xml:space="preserve">  SOw</t>
  </si>
  <si>
    <t>T</t>
  </si>
  <si>
    <t xml:space="preserve"> SIc</t>
  </si>
  <si>
    <t xml:space="preserve"> SIb</t>
  </si>
  <si>
    <t xml:space="preserve"> SIa</t>
  </si>
  <si>
    <t xml:space="preserve"> SIp</t>
  </si>
  <si>
    <t>O</t>
  </si>
  <si>
    <t>HI similar</t>
  </si>
  <si>
    <t>No incision but instead large gravel bar deposition, no migration into valley sides, at least in surveyed reach</t>
  </si>
  <si>
    <t>No significant damage from flood, some peeling back of alders from banks</t>
  </si>
  <si>
    <t>LO similar</t>
  </si>
  <si>
    <t xml:space="preserve">Sampled reach is in different segment. New reach is in transition--flowing against valley side with glacial diamicton over friable highly jointed volcanic bedrock -- source for FINES/GV/CO/BO </t>
  </si>
  <si>
    <t>Notes on large wood</t>
  </si>
  <si>
    <t>Notes on pools</t>
  </si>
  <si>
    <t>S, Pools limited</t>
  </si>
  <si>
    <t>S, Pools caused by scour at base of falls</t>
  </si>
  <si>
    <t>Fine sediment absent in pools</t>
  </si>
  <si>
    <t>Pools caused by scour/step pool geomorph</t>
  </si>
  <si>
    <t>None</t>
  </si>
  <si>
    <t>LO to MOD</t>
  </si>
  <si>
    <t xml:space="preserve">No  incision. Abundant wood debris and log jams after 2012 flood (caused by old culvert that eventually failed?) bank erosion, terrace erosion. More overbank sedimentation </t>
  </si>
  <si>
    <t>2003-1 step pool present</t>
  </si>
  <si>
    <t>Alder along banks are source</t>
  </si>
  <si>
    <t>Limited</t>
  </si>
  <si>
    <t>Pools, run like, associated with incipient SP</t>
  </si>
  <si>
    <t>NA</t>
  </si>
  <si>
    <t>U</t>
  </si>
  <si>
    <t>ns</t>
  </si>
  <si>
    <t>Pools caused by scour at base of falls</t>
  </si>
  <si>
    <t>Pooled at cement box culvert</t>
  </si>
  <si>
    <t>ns, residential backyards</t>
  </si>
  <si>
    <t>None except for at bottom of drop structure</t>
  </si>
  <si>
    <t>Step pools- garbage, rare</t>
  </si>
  <si>
    <t>Small pools limited to base of boulders</t>
  </si>
  <si>
    <t>Pools caused by scour at base of falls and boulder clusters, some sand filling pools</t>
  </si>
  <si>
    <t>slopes source of LW, in place, not carried downstream</t>
  </si>
  <si>
    <t>slopes source of LW, absent in channel</t>
  </si>
  <si>
    <t>S, None</t>
  </si>
  <si>
    <t>All bedrock, no erosion, only flow expansion in 2013</t>
  </si>
  <si>
    <t>LW source, actively falling into channel</t>
  </si>
  <si>
    <t>Take a closer look at runoff issues upstream?</t>
  </si>
  <si>
    <t>Pools related to bedrock outcrops</t>
  </si>
  <si>
    <t>Likely</t>
  </si>
  <si>
    <t>Reach is source, actively falling in, also brush</t>
  </si>
  <si>
    <t>Rare, related to boulder or one step</t>
  </si>
  <si>
    <t xml:space="preserve">N </t>
  </si>
  <si>
    <t>None in photos</t>
  </si>
  <si>
    <t>Source, some falling in</t>
  </si>
  <si>
    <t>Source from channel expansion</t>
  </si>
  <si>
    <t>None likely</t>
  </si>
  <si>
    <t>None likey</t>
  </si>
  <si>
    <t>Rare/none</t>
  </si>
  <si>
    <t>LW source and some log jams</t>
  </si>
  <si>
    <t>Rare, some from wood, others as geomorphic features</t>
  </si>
  <si>
    <t>S?</t>
  </si>
  <si>
    <t>Pool rare</t>
  </si>
  <si>
    <t>O?</t>
  </si>
  <si>
    <t>Unknown, some may be source but banks stable</t>
  </si>
  <si>
    <t>2003 evidence of minor downcutting; after 2012 channel banks look the same as in 2003</t>
  </si>
  <si>
    <t xml:space="preserve">Unknown </t>
  </si>
  <si>
    <t>Similar to sites 25-28</t>
  </si>
  <si>
    <t>None apparent, wetland, brush along channel margins</t>
  </si>
  <si>
    <t>None?</t>
  </si>
  <si>
    <t>None noted</t>
  </si>
  <si>
    <t>2013 source, some trees left in the channel</t>
  </si>
  <si>
    <t>Pools rare -- geomoprhic</t>
  </si>
  <si>
    <t>LW from banks</t>
  </si>
  <si>
    <t>Footings of power lines now in center of channel, bridge abutment also looks scoured.</t>
  </si>
  <si>
    <t>MOD similar</t>
  </si>
  <si>
    <t>Watch road runoff</t>
  </si>
  <si>
    <t>HI to MOD changed</t>
  </si>
  <si>
    <t>LO to MOD changed</t>
  </si>
  <si>
    <t>MOD/HI similar</t>
  </si>
  <si>
    <t>LO to MOD/HI changed</t>
  </si>
  <si>
    <t>LO to HI changed</t>
  </si>
  <si>
    <t>MOD to HI similar</t>
  </si>
  <si>
    <t>MOD to LO changed</t>
  </si>
  <si>
    <t>Formed by riffles, enhance by log jams</t>
  </si>
  <si>
    <t>LO/MOD similar</t>
  </si>
  <si>
    <t>MOD to HI changed</t>
  </si>
  <si>
    <t>LO to HI (EXTREME FLOOD/CULVERT BLOCKAGE)</t>
  </si>
  <si>
    <t>LO/HI to HI</t>
  </si>
  <si>
    <t>LO/HI similar</t>
  </si>
  <si>
    <t>Lo to HI changed</t>
  </si>
  <si>
    <t>MOD/HI to LO changed</t>
  </si>
  <si>
    <t>Mode of sediment transport</t>
  </si>
  <si>
    <t>Post-flood follow-up comments related to infrastructure</t>
  </si>
  <si>
    <t>Notes on substrate</t>
  </si>
  <si>
    <t>Notes on channel cross section/long profiles</t>
  </si>
  <si>
    <t>PR/SP</t>
  </si>
  <si>
    <t>PR to long SP</t>
  </si>
  <si>
    <t>PB</t>
  </si>
  <si>
    <t>PB to PR</t>
  </si>
  <si>
    <t>BE</t>
  </si>
  <si>
    <t>WE/AR</t>
  </si>
  <si>
    <t>WE</t>
  </si>
  <si>
    <t>PB/PR</t>
  </si>
  <si>
    <t>PR</t>
  </si>
  <si>
    <t>BE to SP</t>
  </si>
  <si>
    <t>PB/AR</t>
  </si>
  <si>
    <t>BE/CA</t>
  </si>
  <si>
    <t>BE outcrop, PB to PR transition</t>
  </si>
  <si>
    <t>PB/BE</t>
  </si>
  <si>
    <t>PR/PB</t>
  </si>
  <si>
    <t>WE/ACTIVE BEAVER POND</t>
  </si>
  <si>
    <t>SP/CA</t>
  </si>
  <si>
    <t>PR to PB/SP</t>
  </si>
  <si>
    <t>CO</t>
  </si>
  <si>
    <t>CO/BE/CA</t>
  </si>
  <si>
    <t>CA/CO</t>
  </si>
  <si>
    <t xml:space="preserve">CA </t>
  </si>
  <si>
    <t>CA</t>
  </si>
  <si>
    <t>CA/SP</t>
  </si>
  <si>
    <t>CO/BE</t>
  </si>
  <si>
    <t>BE/SP</t>
  </si>
  <si>
    <t>BE/CO</t>
  </si>
  <si>
    <t>BE/PB/SP</t>
  </si>
  <si>
    <t>PB/SP</t>
  </si>
  <si>
    <t>WE/AR?/PB</t>
  </si>
  <si>
    <t>BE, SP, PR</t>
  </si>
  <si>
    <t>SP</t>
  </si>
  <si>
    <t>LW rare, maybe from upstream, no function</t>
  </si>
  <si>
    <t>LW from bank, alders falling in, some hanging above channel ds, no function</t>
  </si>
  <si>
    <t>LW absent from channel but many ready to fall in after flood expansion</t>
  </si>
  <si>
    <t>LW and log jams present in 2013</t>
  </si>
  <si>
    <t>No LW in 2013</t>
  </si>
  <si>
    <t>LW rare</t>
  </si>
  <si>
    <t>LW occasional</t>
  </si>
  <si>
    <t>LW from snags on banks, water-table changes related to road construction</t>
  </si>
  <si>
    <t>Notes on overbank sedimentation</t>
  </si>
  <si>
    <t>D</t>
  </si>
  <si>
    <t>Wetland</t>
  </si>
  <si>
    <t>Colluvial</t>
  </si>
  <si>
    <t>Bedrock</t>
  </si>
  <si>
    <t>Cascade</t>
  </si>
  <si>
    <t>Step-pool</t>
  </si>
  <si>
    <t>Plane-bed</t>
  </si>
  <si>
    <t>Pool-riffle</t>
  </si>
  <si>
    <t>AR</t>
  </si>
  <si>
    <t>Artificial</t>
  </si>
  <si>
    <t>BD</t>
  </si>
  <si>
    <t>BO</t>
  </si>
  <si>
    <t>Boulder</t>
  </si>
  <si>
    <t>Cobble</t>
  </si>
  <si>
    <t>GV</t>
  </si>
  <si>
    <t>Gravel</t>
  </si>
  <si>
    <t>SA</t>
  </si>
  <si>
    <t>Sand</t>
  </si>
  <si>
    <t>FINES</t>
  </si>
  <si>
    <t>SOi</t>
  </si>
  <si>
    <t>SOb</t>
  </si>
  <si>
    <t>Source -- bluff erosion</t>
  </si>
  <si>
    <t>SOw</t>
  </si>
  <si>
    <t>Source -- bank erosion, widening</t>
  </si>
  <si>
    <t>Transfer</t>
  </si>
  <si>
    <t>SIc</t>
  </si>
  <si>
    <t>Sink -- lateral and mid-channel sand/gravel bars</t>
  </si>
  <si>
    <t>SIb</t>
  </si>
  <si>
    <t>Sink -- Overbank sedimentation</t>
  </si>
  <si>
    <t>SIa</t>
  </si>
  <si>
    <t>Sink -- Aggradation</t>
  </si>
  <si>
    <t>SIp</t>
  </si>
  <si>
    <t>Sink -- fines in pools</t>
  </si>
  <si>
    <t>Dominant geomorphic processes</t>
  </si>
  <si>
    <t>Headcutting</t>
  </si>
  <si>
    <t>Incision</t>
  </si>
  <si>
    <t>Bluff/terrace erosion</t>
  </si>
  <si>
    <t>Bank erosion</t>
  </si>
  <si>
    <t>Widening</t>
  </si>
  <si>
    <t>Overbank sedimentation/levee formation</t>
  </si>
  <si>
    <t>Mid-channel/lateral bar formation</t>
  </si>
  <si>
    <t>Aggradation</t>
  </si>
  <si>
    <t>Expansion of flow area</t>
  </si>
  <si>
    <t>Stable</t>
  </si>
  <si>
    <t>HI</t>
  </si>
  <si>
    <t>LO</t>
  </si>
  <si>
    <t>Low-- little or no change in overall channel morphology expected</t>
  </si>
  <si>
    <t>MO</t>
  </si>
  <si>
    <t>Moderate--minor changes in substrate size, width, pool depth</t>
  </si>
  <si>
    <t>High—substantial, readily detectable changes in channel morphology with a change in an important factor</t>
  </si>
  <si>
    <t>Rosgen potential vulnerability
to
disturbance</t>
  </si>
  <si>
    <t>&gt;2.2</t>
  </si>
  <si>
    <t>C4</t>
  </si>
  <si>
    <t>E3</t>
  </si>
  <si>
    <t>A3a+</t>
  </si>
  <si>
    <t>&lt;1.4</t>
  </si>
  <si>
    <t>B3a</t>
  </si>
  <si>
    <t>A3</t>
  </si>
  <si>
    <t>B4c</t>
  </si>
  <si>
    <t>A1a+</t>
  </si>
  <si>
    <t>B2</t>
  </si>
  <si>
    <t>B2a</t>
  </si>
  <si>
    <t>B3c</t>
  </si>
  <si>
    <t>B2c</t>
  </si>
  <si>
    <t>B3</t>
  </si>
  <si>
    <t>B1a</t>
  </si>
  <si>
    <t>B1c</t>
  </si>
  <si>
    <t>B1</t>
  </si>
  <si>
    <t xml:space="preserve"> &gt;2.2</t>
  </si>
  <si>
    <t>F4</t>
  </si>
  <si>
    <t>F3</t>
  </si>
  <si>
    <t>C5</t>
  </si>
  <si>
    <t>&lt;0.0625</t>
  </si>
  <si>
    <t>E5</t>
  </si>
  <si>
    <t>C3</t>
  </si>
  <si>
    <t>E4b</t>
  </si>
  <si>
    <t>D4</t>
  </si>
  <si>
    <t>fines</t>
  </si>
  <si>
    <t>E6</t>
  </si>
  <si>
    <t>E4</t>
  </si>
  <si>
    <t>C3b</t>
  </si>
  <si>
    <t>G4</t>
  </si>
  <si>
    <t>A2</t>
  </si>
  <si>
    <t>B4a</t>
  </si>
  <si>
    <t>D50</t>
  </si>
  <si>
    <t>Rank</t>
  </si>
  <si>
    <t>Site or statistic</t>
  </si>
  <si>
    <t>Median =</t>
  </si>
  <si>
    <t xml:space="preserve"> SOb</t>
  </si>
  <si>
    <t>Dominant substrate</t>
  </si>
  <si>
    <t>Entrenchment ratio</t>
  </si>
  <si>
    <t>Bankfull width
(m)</t>
  </si>
  <si>
    <t>Bankfull depth
(m)</t>
  </si>
  <si>
    <t>Width to depth
ratio</t>
  </si>
  <si>
    <t>Valley distance (m)</t>
  </si>
  <si>
    <t>Stream distance (m)</t>
  </si>
  <si>
    <t>Sinuosity</t>
  </si>
  <si>
    <t>D50 particle size
(mm)</t>
  </si>
  <si>
    <t>Rosgen
stream
type
2013</t>
  </si>
  <si>
    <t>--</t>
  </si>
  <si>
    <t>C5c--</t>
  </si>
  <si>
    <t>1.4–2.2</t>
  </si>
  <si>
    <t>1.4–2.2 / &gt;2.2</t>
  </si>
  <si>
    <t>Bankfull width (m)</t>
  </si>
  <si>
    <t>Mean =</t>
  </si>
  <si>
    <t>Particle size (mm)</t>
  </si>
  <si>
    <t>Qualitative notes suggest overbank sedimentation during flood but can't tell from photos.</t>
  </si>
  <si>
    <t>Dominant geomorphic process</t>
  </si>
  <si>
    <t>Notes on dominant geomorphic processes and mode of sediment transport 2003–04 to 2013</t>
  </si>
  <si>
    <t>2003–04 to 2013 Geomorphic sensitivity to disturbance</t>
  </si>
  <si>
    <t>Mission Creek at Stenman Road</t>
  </si>
  <si>
    <t>Stewart Creek Tributary at Skyline Road</t>
  </si>
  <si>
    <t>Stewart Creek at Skyline Road</t>
  </si>
  <si>
    <t>Knowlton Creek at South Boundary Access Road</t>
  </si>
  <si>
    <t>Keene Creek at Skyline Road</t>
  </si>
  <si>
    <t>Miller Creek at Skyline Road</t>
  </si>
  <si>
    <t>Buckingham Creek at Skyline Road</t>
  </si>
  <si>
    <t>Chester Creek at Skyline Road</t>
  </si>
  <si>
    <t>Tischer Creek at Skyline Road / Vermillion Road</t>
  </si>
  <si>
    <t>Amity Creek at Occidental Road, Lester Park</t>
  </si>
  <si>
    <t>Amity Creek at Skyline Road</t>
  </si>
  <si>
    <t>Lester River at Superior Street</t>
  </si>
  <si>
    <t>Lester River at Strand Road</t>
  </si>
  <si>
    <t>Lester River Tributary at Strand Road</t>
  </si>
  <si>
    <t>Lester River Tributary at Beyer Road</t>
  </si>
  <si>
    <t>Lester River at North Tischer Road</t>
  </si>
  <si>
    <t>Lester River at Emerson Road</t>
  </si>
  <si>
    <t>Lester River near Lester River Road</t>
  </si>
  <si>
    <t>Miller Creek at Ridgeview Road</t>
  </si>
  <si>
    <t>Miller Creek at Swan Lake Road</t>
  </si>
  <si>
    <t>Miller Creek at Anderson Road</t>
  </si>
  <si>
    <t>Miller Creek between 2nd and 3rd Street and 26th Avenue</t>
  </si>
  <si>
    <t>Miller Creek at 10th Street</t>
  </si>
  <si>
    <t>Mission Creek at Highway 23</t>
  </si>
  <si>
    <t>Mission Creek at 131st Avenue West</t>
  </si>
  <si>
    <t>Mission Creek at Helburg Road</t>
  </si>
  <si>
    <t>Keene Creek at Bristol Street</t>
  </si>
  <si>
    <t>Chester Creek at Triggs Road</t>
  </si>
  <si>
    <t>-</t>
  </si>
  <si>
    <r>
      <rPr>
        <b/>
        <sz val="12"/>
        <rFont val="Arial Narrow"/>
        <family val="2"/>
      </rPr>
      <t>Table 4‒3.</t>
    </r>
    <r>
      <rPr>
        <sz val="12"/>
        <rFont val="Arial Narrow"/>
        <family val="2"/>
      </rPr>
      <t xml:space="preserve"> Summary of bankfull width and depth for the 20 sites with intensive assessments in 2013.</t>
    </r>
  </si>
  <si>
    <t>Keene Creek between Grand Avenue and 59th Avenue West</t>
  </si>
  <si>
    <t>Channel bedform type</t>
  </si>
  <si>
    <t>At base of steps and bedrock drops</t>
  </si>
  <si>
    <t>At base of steps and rapids</t>
  </si>
  <si>
    <t>At base of falls</t>
  </si>
  <si>
    <t>Ephemeral, no pools</t>
  </si>
  <si>
    <t>Pools in step/pool complexes</t>
  </si>
  <si>
    <t xml:space="preserve">Steps in bedrock </t>
  </si>
  <si>
    <t>Muck-filled</t>
  </si>
  <si>
    <t>None, outcrop</t>
  </si>
  <si>
    <t>Organic muck</t>
  </si>
  <si>
    <t>Appears similar to site 25</t>
  </si>
  <si>
    <t>2003 caused by LWD, PR, and BO. Siltation</t>
  </si>
  <si>
    <t>No evidence of incision or widening, some scouring of moss off of rocks/boulders</t>
  </si>
  <si>
    <t xml:space="preserve">Increases in BF, W, and D due to increased flow expansion, rock scouring; no bluff erosion -- cuts are of bedrock </t>
  </si>
  <si>
    <t>Increases in BF, W, and D due to increased flow. Valley sides are bedrock so no bluff erosion, Expansion of flow area; tree roots scoured bare and leaning</t>
  </si>
  <si>
    <t>Rocks scoured, banks are unstable/recently eroded, beginnings of terrace cuts from scour around boulders</t>
  </si>
  <si>
    <t>No EBA in reach except a little of soil removal from increase in flow expansion area</t>
  </si>
  <si>
    <t>All bedrock channel and sides, with some GV deposition and a few boulders, common scour around bedrock falls</t>
  </si>
  <si>
    <t>Much gravel bar deposition and associated widening in the reach</t>
  </si>
  <si>
    <t>Reach is very unstable, lots of scour and erosion; bluff and banks are not bedrock, cobble buildup from log jam/wood/debris jams?</t>
  </si>
  <si>
    <t>Geomorphic sensitivity to disturbance</t>
  </si>
  <si>
    <t>Increase in GV</t>
  </si>
  <si>
    <t>Increase in SA</t>
  </si>
  <si>
    <t>Decrease in SA and GV</t>
  </si>
  <si>
    <t>Degradation</t>
  </si>
  <si>
    <t>Watch runoff from road/bridge</t>
  </si>
  <si>
    <t>Perhaps source of coarse material upstream.</t>
  </si>
  <si>
    <t>May see channel changes from beaver dam.</t>
  </si>
  <si>
    <t>Beaver activity to watch.</t>
  </si>
  <si>
    <t>Overload of sediment supply exceeded transport capacity.</t>
  </si>
  <si>
    <t>Channel in vicinity of bridge looks more stable than in the measured reach.</t>
  </si>
  <si>
    <t>Look for buildup of GV bars that impede flow or cause scour/widening near bridges.</t>
  </si>
  <si>
    <t>Watch for scour/incision in vicinity of infrastructure.</t>
  </si>
  <si>
    <t>None. This site is noticeably less scoured than some others.</t>
  </si>
  <si>
    <t>Lester River at Highway 43, Lismore Road</t>
  </si>
  <si>
    <t>Lester River at Highway 37, Jean Duluth Road</t>
  </si>
  <si>
    <t>Miller Creek upstream of Chambersburg Avenue</t>
  </si>
  <si>
    <t>Keene Creek Tributary at Skyline Road/Getchell Road</t>
  </si>
  <si>
    <r>
      <t>Rosgen stream type 2003</t>
    </r>
    <r>
      <rPr>
        <b/>
        <sz val="10"/>
        <rFont val="Arial Narrow"/>
        <family val="2"/>
      </rPr>
      <t>–04</t>
    </r>
  </si>
  <si>
    <t>Altitude at top of reach (m)</t>
  </si>
  <si>
    <t>Altitude at bottom of reach (m)</t>
  </si>
  <si>
    <t>[Abbreviations not included in the "Abbreviations" worksheet follow. m, meters; -, not collected or not measured]</t>
  </si>
  <si>
    <t>II</t>
  </si>
  <si>
    <t>III</t>
  </si>
  <si>
    <t>VIII</t>
  </si>
  <si>
    <t>IX</t>
  </si>
  <si>
    <r>
      <t>Reach slope</t>
    </r>
    <r>
      <rPr>
        <b/>
        <vertAlign val="superscript"/>
        <sz val="10"/>
        <color theme="1"/>
        <rFont val="Arial Narrow"/>
        <family val="2"/>
      </rPr>
      <t>1</t>
    </r>
    <r>
      <rPr>
        <b/>
        <sz val="10"/>
        <color theme="1"/>
        <rFont val="Arial Narrow"/>
        <family val="2"/>
      </rPr>
      <t xml:space="preserve">
(percent)</t>
    </r>
  </si>
  <si>
    <r>
      <rPr>
        <vertAlign val="superscript"/>
        <sz val="10"/>
        <rFont val="Times New Roman"/>
        <family val="1"/>
      </rPr>
      <t>1</t>
    </r>
    <r>
      <rPr>
        <sz val="10"/>
        <rFont val="Times New Roman"/>
        <family val="1"/>
      </rPr>
      <t xml:space="preserve"> Reach distances for slope calculations were obtained from 2012 light detecting and ranging (lidar) data.</t>
    </r>
  </si>
  <si>
    <t>IV</t>
  </si>
  <si>
    <t>XIII</t>
  </si>
  <si>
    <t>Banks should heal themselves but watch for buildup of bedload at next downstream bridge crossing. Historically this reach may have had step/pools that dissapated energy.</t>
  </si>
  <si>
    <t>Pool on downstream side culvert</t>
  </si>
  <si>
    <t>Bedrock controlled channel, more GV bar deposition and bed aggradation from 2012 flood than expected (maybe downstream width constriction caused bedload deposition?)</t>
  </si>
  <si>
    <t>Channel choked with reed canary grass. Reach sampled looks to have a blockage somewhere downstream or beaver?</t>
  </si>
  <si>
    <t>Buildup of CO/BO bar on upstream side of bridge should be removed.</t>
  </si>
  <si>
    <t>Very little, log jams upstream?</t>
  </si>
  <si>
    <t>Buildup of large CO/BO/GV bars from upstream failure of brush/bedload catcher -- caused blowout and avulsion.</t>
  </si>
  <si>
    <t>Infastructure is at risk from channel migration out of BO buildup area. Maybe upstream washout was source of BO/CO rubble?</t>
  </si>
  <si>
    <t>Rare, upstream side of bridge</t>
  </si>
  <si>
    <t>V-shaped, confined, elevational relief is high, valley floor slopes
 are greater than 2 percent</t>
  </si>
  <si>
    <t>Moderate relief, relatively stable, moderate side slope gradients,
and valley floor slopes often less than 4 percent with soils 
developed from parent material, allumium, and collumium.</t>
  </si>
  <si>
    <t>Primarily depositional in nature with characteristic debris-
colluvial or alluvial fan landforms, and valley-floor slopes that
are moderately slope or greater than 2 percent</t>
  </si>
  <si>
    <t>Identifiable by the presence of multiple river terraces positioned
laterally along broad valleys with gentle, down-valley
elevational relief</t>
  </si>
  <si>
    <t>Glacial outwash plains and/or dunes, where soils are derived
from glacial, alluvial, and/or eolian deposits. Sediment supply
is high.</t>
  </si>
  <si>
    <t>Rosgen Stream Type Classification Key</t>
  </si>
  <si>
    <t>Variable, floodplain looks scoured in some places but may have accumulated in others</t>
  </si>
  <si>
    <t xml:space="preserve">Gravel  </t>
  </si>
  <si>
    <t>Some overbank sediment on lower surfaces</t>
  </si>
  <si>
    <t>0.3 m of sand loam over gravel</t>
  </si>
  <si>
    <t>Overbank deposits of gravel</t>
  </si>
  <si>
    <t>Yes -- gravel and cobble</t>
  </si>
  <si>
    <t>Yes -- cobble and boulder</t>
  </si>
  <si>
    <t>Aggradation?</t>
  </si>
  <si>
    <t>Aggradation, widening, degradation</t>
  </si>
  <si>
    <t>Aggradation, widening</t>
  </si>
  <si>
    <t>S, sediment accumulation slow, gravel/cobble in flood chutes</t>
  </si>
  <si>
    <t>S, Overbank sand</t>
  </si>
  <si>
    <t>Site name</t>
  </si>
  <si>
    <t>Amity Creek at Occidental Road, Amity Creek Park, Number 2</t>
  </si>
  <si>
    <t>Amity Creek at Occidental Road, Amity Creek Park, Number 3</t>
  </si>
  <si>
    <t>Amity Creek at Occidental Road, Amity Creek Park, Number 4</t>
  </si>
  <si>
    <t>Amity Creek at Occidental Road, Amity Creek Park, Number 5</t>
  </si>
  <si>
    <t>Amity Creek at Occidental Road, Amity Creek Park, Number 6</t>
  </si>
  <si>
    <t>Lester River at Arnold Road, Number 1</t>
  </si>
  <si>
    <t>Lester River at Arnold Road,  Number 2</t>
  </si>
  <si>
    <t>Lester River at Howard Gnesen Road, Number 1</t>
  </si>
  <si>
    <t>Lester River at Howard Gnesen Road, Number 2</t>
  </si>
  <si>
    <t>Kingsbury Creek south of Alice St and 1st Avenue North</t>
  </si>
  <si>
    <t>U.S. Steel Creek upstream from Highway 23</t>
  </si>
  <si>
    <t>Coffee Creek at West 10th Street</t>
  </si>
  <si>
    <t>Merritt Creek tributary at Skyline Drive</t>
  </si>
  <si>
    <t>Kingsbuy Creek downstream from Interstate 35</t>
  </si>
  <si>
    <t>Keene Creek upstream from Highland Avenue</t>
  </si>
  <si>
    <t>Coffee Creek upstream from Arlington Road</t>
  </si>
  <si>
    <r>
      <t>2013 M–B channel bedform type</t>
    </r>
    <r>
      <rPr>
        <b/>
        <vertAlign val="superscript"/>
        <sz val="10"/>
        <rFont val="Arial Narrow"/>
        <family val="2"/>
      </rPr>
      <t>1</t>
    </r>
  </si>
  <si>
    <t>Fines/organic debris</t>
  </si>
  <si>
    <t>Artificial – concrete and others</t>
  </si>
  <si>
    <t>Source-- incision</t>
  </si>
  <si>
    <t>Lateral migration</t>
  </si>
  <si>
    <r>
      <rPr>
        <b/>
        <sz val="11"/>
        <rFont val="Arial Narrow"/>
        <family val="2"/>
      </rPr>
      <t>Table 4–2.</t>
    </r>
    <r>
      <rPr>
        <sz val="11"/>
        <rFont val="Arial Narrow"/>
        <family val="2"/>
      </rPr>
      <t xml:space="preserve"> Channel morphology and substrate metrics and resulting Rosgen Level II stream types for 2013. Comparable stream types for 2003–04 data are included for comparison.</t>
    </r>
  </si>
  <si>
    <t>Rosgen valley type</t>
  </si>
  <si>
    <t>Very high</t>
  </si>
  <si>
    <t>Low</t>
  </si>
  <si>
    <t>Moderate</t>
  </si>
  <si>
    <t>Very low</t>
  </si>
  <si>
    <t>Extreme</t>
  </si>
  <si>
    <t>Bankfull depth (m)</t>
  </si>
  <si>
    <r>
      <t>[Abbreviations not included in the "Abbreviations" worksheet follow. USGS, U.S. Geological Survey;</t>
    </r>
    <r>
      <rPr>
        <strike/>
        <sz val="10"/>
        <color rgb="FFFF0000"/>
        <rFont val="Times New Roman"/>
        <family val="1"/>
      </rPr>
      <t xml:space="preserve"> </t>
    </r>
    <r>
      <rPr>
        <sz val="10"/>
        <rFont val="Times New Roman"/>
        <family val="1"/>
      </rPr>
      <t>m, meters; mm, millimeters; D50, median particle size; &gt;, greater than;</t>
    </r>
    <r>
      <rPr>
        <sz val="10"/>
        <color rgb="FFFF0000"/>
        <rFont val="Times New Roman"/>
        <family val="1"/>
      </rPr>
      <t xml:space="preserve"> </t>
    </r>
    <r>
      <rPr>
        <sz val="10"/>
        <rFont val="Times New Roman"/>
        <family val="1"/>
      </rPr>
      <t>NA, not applicable, --, data not collected]</t>
    </r>
  </si>
  <si>
    <t>Gravel and boulder associated with flood</t>
  </si>
  <si>
    <t>Likely gravel and boulder associated with flood</t>
  </si>
  <si>
    <t>Limited pools downstream from boulder clusters</t>
  </si>
  <si>
    <t>downstream from falls/chutes</t>
  </si>
  <si>
    <t>downstream from falls, steps</t>
  </si>
  <si>
    <t>rare --downstream from bedrock steps</t>
  </si>
  <si>
    <t>Scour pool downstream from road culvert</t>
  </si>
  <si>
    <t>No change after 2012 flood, except scour hole downstream from culvert a little larger(?) and some add'l muck accum. downstream from scour hole</t>
  </si>
  <si>
    <t>Limited, downstream from boulder pileup</t>
  </si>
  <si>
    <t>Erosion of nonbedrock banks from widening, flow expansion, buildup of BO/CO upstream from stone bridge causing add'l widening and scour on left abutment</t>
  </si>
  <si>
    <t>Aggradation of CO/BO load upstream from bridge should be removed.</t>
  </si>
  <si>
    <t>Bedrock controlled channel, no sign of CO/BO bar upstream from bridge. entrenched valley side of bedrock</t>
  </si>
  <si>
    <t>Channel expansion, entire reach is bedrock, some gravel deposition in pools, very large boulder bar upstream from bridge, erosion along banks limited to thin drape of soil</t>
  </si>
  <si>
    <t>Some large boulders deposited upstream from bridge could be moved to cut down on left abutment scour.</t>
  </si>
  <si>
    <t>Channel expansion, but moderate, reach is bedrock but may be some unconsolidated banks upstream from bridge</t>
  </si>
  <si>
    <t>Look for source of GV bar material upstream, remove bars upstream from bridges.</t>
  </si>
  <si>
    <t>Look for coarse material accumulation upstream from width constrictions.</t>
  </si>
  <si>
    <t>Miller Creek upstream from Chambersburg Avenue</t>
  </si>
  <si>
    <t>Bedload buildup upstream from 26th avenue bridge.</t>
  </si>
  <si>
    <t>Buildup of coarse material could be an issue upstream from width constrictions.</t>
  </si>
  <si>
    <t>Remove bedload pile upstream from 26th avenue bridge.</t>
  </si>
  <si>
    <t>Remove bedload/bar pile upstream from Bristol Road and downstream from drop structure. Bar is causing water to go around sides, widening/bank erosion.</t>
  </si>
  <si>
    <t>Small amount of LW serves as bank stabilizer</t>
  </si>
  <si>
    <t>LW serves as bank stabilizer</t>
  </si>
  <si>
    <t xml:space="preserve"> LW rare, most transported thru reach, similar to 2003</t>
  </si>
  <si>
    <t>LW from occasional snags and beaver Decrease in frequency</t>
  </si>
  <si>
    <t>LW transported into reach from upstream Log jams from 2012 flood present but overall frequency decreased Main function of bar stabilization</t>
  </si>
  <si>
    <t>Frequency decreased Functions of bank stability, bar stabilizer, sediment trap, and step former</t>
  </si>
  <si>
    <t>Large wood source from banks, bank stability function</t>
  </si>
  <si>
    <t>LW source from banks and causing local scour Frequency and function decreased Main function as bank stablity</t>
  </si>
  <si>
    <t>Small amount of LW serves as bank stabilizer, sediment trap, and step former</t>
  </si>
  <si>
    <t>LW functions as bank stabilizer and sediment trap</t>
  </si>
  <si>
    <t>Alder along banks are source Bank stability function</t>
  </si>
  <si>
    <t>LW common with multiple functions in 2003 Frequency decreased even though in 2013 log jams still present Some function as step former and bank stability</t>
  </si>
  <si>
    <t>LW from banks/valley side Frequency decreased Function of bank stability</t>
  </si>
  <si>
    <t>LW mainly serves as bank stabilizer</t>
  </si>
  <si>
    <t>LW from banks, serves as bank stabilizer</t>
  </si>
  <si>
    <t>Some LW from banks, small amount functions as bank stabilizer</t>
  </si>
  <si>
    <t>Source from channel expansion, serves as bank stabilization</t>
  </si>
  <si>
    <t>LW source from banks, bank stability main functionwith minor bar stabilization</t>
  </si>
  <si>
    <t>S, FP source of LW and brush, some stay in place, some transported downstream, decrease in frequency and volume, loss of function</t>
  </si>
  <si>
    <t>Widening and bluff and EBA. Reach surveyed in 2013 was steeper than 2003</t>
  </si>
  <si>
    <t>Terrace erosion along bend and general widening, but not as severe as at site 14. No scour around bridge</t>
  </si>
  <si>
    <t>There weren't any bedrock banks in this reach so banks/terraces/valley side totally torn apart by the flood, widening, much transfer of material downstream from coarse CO/BO from banks too. Relatively steep slope for nobedrock, probably enhanced  erosion</t>
  </si>
  <si>
    <t>In 2003 channel appeared entrenched but also has some depositional features. In 2013 main effects from 2012 flood was bank erosion and building of GV bars. GV bar under bridge was eroded away. No valley sides to erode but terraces eroded</t>
  </si>
  <si>
    <t>Bluff failure post 2012 flood (previously stable), log jam  formed downstream from bluff failure from new tree source. 2003 notes that pre-settlement tree trunks still present along banks in places</t>
  </si>
  <si>
    <t>2003 Depositional? Natural levees of muck. Stable after 2012 flood</t>
  </si>
  <si>
    <t>No signs of erosion from 2012 flood</t>
  </si>
  <si>
    <t>2003 evidence for I and W, organic debris deposition common; 2013 bank erosion and widening common; water pooled along entire reach from artificial obstruction of large rock and debris a few meters downstream from T1; also signs of beaver</t>
  </si>
  <si>
    <t>No evidence for I in 2013 reach, probably because of BO grade control, but further W following 2012 flood. Artificial steps likely control any knickpoint migration. Pools have siltation. No bluffs in this reach. Some bar formation</t>
  </si>
  <si>
    <t>2003 mostly shows signs of W; 2013 -- GV bar downstream from new culvert, part of washout perhaps, likely artificial grade control</t>
  </si>
  <si>
    <t>2003 reach looked stable. 2012 flood caused large BO bedload bar to buildup upstream from 26th Avenue culvert</t>
  </si>
  <si>
    <t>2013 bar formation major issue</t>
  </si>
  <si>
    <t>Large bar formation from bedload deposition in reach. Avulsion caused by large bedload deposition</t>
  </si>
  <si>
    <t>In 2013, severe bank/terrace erosion, channel W and maybe downcutting but with large bar formation. Brush catcher blew out. SS/SH bluff eroded</t>
  </si>
  <si>
    <t>Slight widening-alders fallen, exposed roots common, grassy banks are undercut, fine sediment deposition between BO in pools and along reach</t>
  </si>
  <si>
    <t>2003 stable, AR hardening from willows and BO riprap on banks; 2012 flood provided overload of bedload that deposited in bars and aggraded; W caused by flows going around bars</t>
  </si>
  <si>
    <t>2003 unstable, multiple channels, degrading and widening, flood chutes common; 2013 widening and gravel bars, aggradation, log jams -- may have impeded flows and caused bedload to drop</t>
  </si>
  <si>
    <t>2003 signs of widening in areas that weren't protected. 2013 0.5 to 1.0 ft incision and bank erosion where not hardened, also channel expansion</t>
  </si>
  <si>
    <t>2003 possible enlargement; 2013 looks like channel expansion but hard to tell from photos</t>
  </si>
  <si>
    <t>Widening in areas of unconsolidated deposits, flow expansion in bedrock and large boulders</t>
  </si>
  <si>
    <t>2003 possible enlargement, 2013 new culvert and riprap placed in channel and along banks/road embankment. All new materials</t>
  </si>
  <si>
    <t>Large boulders transported and deposited into new steps. Severe expansion of channel and widening. Many trees downed</t>
  </si>
  <si>
    <t>W, mass wasting, and bar formation, lateral migration. What was probably straightened ditch is starting to meander. Maybe some I, but not much</t>
  </si>
  <si>
    <t>Severely eroded and transformed site from 2012 flood. Severe amount of larger BO movement and buildup of BO and CO in channel and overbank. Also some I</t>
  </si>
  <si>
    <t>2003 silt accumulation</t>
  </si>
  <si>
    <r>
      <t>Explanation of abbreviations used in appendix 4 tables</t>
    </r>
    <r>
      <rPr>
        <strike/>
        <sz val="10"/>
        <rFont val="Arial"/>
        <family val="2"/>
      </rPr>
      <t/>
    </r>
  </si>
  <si>
    <t>In 2003 had 1 ft sand over pre-settlement surface. Gravel on floodplain noted after 2012 flood.</t>
  </si>
  <si>
    <t>Large scour pool formed downstream from 3rd Street</t>
  </si>
  <si>
    <t xml:space="preserve">2003 bank erosion, widening w/ some indication of healing over from pistol butt trees along banks; 2013 signs of some I although most is EBA, BO piles helped to arrest I (pre flood). Overload of SA -- bar deposition. </t>
  </si>
  <si>
    <t>2003–4 M–B channel type</t>
  </si>
  <si>
    <t>Geomorphic assessment site ID number</t>
  </si>
  <si>
    <t>[Abbreviations not included in the "Abbreviations" worksheet follow. ID, identification; USGS, U.S. Geological Survey. M-B, modified Montgomery-Buffington; LW, large wood; S, similar after 2012 flood; N, not observed after 2012 flood; O, observed after 2012 flood; U, observed in 2013, unknown in 2003 (new site); ns, not sampled; ?, limited information; -, not collected, not measured, or not commented]</t>
  </si>
  <si>
    <r>
      <rPr>
        <b/>
        <sz val="11"/>
        <rFont val="Arial Narrow"/>
        <family val="2"/>
      </rPr>
      <t xml:space="preserve">Table 4–1. </t>
    </r>
    <r>
      <rPr>
        <sz val="11"/>
        <rFont val="Arial Narrow"/>
        <family val="2"/>
      </rPr>
      <t xml:space="preserve">Summary of reach geomorphic characteristics and processes at the 51 study reaches in the 2013 assessment and comparison to the 2003–4 assessment </t>
    </r>
  </si>
  <si>
    <r>
      <rPr>
        <vertAlign val="superscript"/>
        <sz val="11"/>
        <color theme="1"/>
        <rFont val="Times New Roman"/>
        <family val="1"/>
      </rPr>
      <t>1</t>
    </r>
    <r>
      <rPr>
        <sz val="11"/>
        <color theme="1"/>
        <rFont val="Times New Roman"/>
        <family val="1"/>
      </rPr>
      <t>Differences in M-B channel types between 2003-4 and 2013 are caused by multiple factors, including sampling a longer reach in 2013 compared to 2003, as well as the 2012 flood.</t>
    </r>
  </si>
  <si>
    <t xml:space="preserve">[mm, millimeter; D50, median particle size. Particle-size not collected at site 25 because the streambed was composed of fine-grained silt and clay.] </t>
  </si>
  <si>
    <r>
      <t xml:space="preserve">In 2003 ditch-like near road, reach transitional/depositional? Leaning trees with straighter tops, seems like </t>
    </r>
    <r>
      <rPr>
        <sz val="10"/>
        <color rgb="FFFF0000"/>
        <rFont val="Times New Roman"/>
        <family val="1"/>
      </rPr>
      <t>channel</t>
    </r>
    <r>
      <rPr>
        <sz val="10"/>
        <color theme="1"/>
        <rFont val="Times New Roman"/>
        <family val="1"/>
      </rPr>
      <t xml:space="preserve"> incised some time in the past (20-30 yrs ago) and now it is widening and deposited large GV/CO bars, then flood caused undercutting as channel widened around bars</t>
    </r>
  </si>
  <si>
    <t>In 2003, base flow driven flow. No evidence of flood impacts. May have affects from beaver dam break in the future. Impoundment has 60-cm head</t>
  </si>
  <si>
    <t>Depositional, much organic debris accum., series of beaver ponds downstream block flow and accumulated sediment. Little to no effects on channel or erosion after 2012 flood</t>
  </si>
  <si>
    <t>BO built up and could change flow direction in vicinity of channel constrictions.</t>
  </si>
  <si>
    <t>Moss still left on some boulders, Some of leaning trees indicating channel widening in the past. Not much bedload transport during 2012 flood</t>
  </si>
  <si>
    <t>New log stack at T3, from bluff erosion along left bank upstream Reach and upstream source of trees Most transported downstream during floods Minor decrease in frequency</t>
  </si>
  <si>
    <t xml:space="preserve">Table 4‒4. Streambed particle size data and rank used to calculate Rosgen Level II stream types for 19 of the 20 sites with intensive assessments in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</si>
</sst>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8" x14ac:knownFonts="1">
    <font>
      <sz val="11"/>
      <color theme="1"/>
      <name val="Calibri"/>
      <family val="2"/>
      <scheme val="minor"/>
    </font>
    <font>
      <sz val="10"/>
      <name val="Arial"/>
      <family val="2"/>
    </font>
    <font>
      <b/>
      <sz val="11"/>
      <color indexed="8"/>
      <name val="Calibri"/>
      <family val="2"/>
    </font>
    <font>
      <b/>
      <sz val="11"/>
      <color rgb="FF3F3F3F"/>
      <name val="Calibri"/>
      <family val="2"/>
      <scheme val="minor"/>
    </font>
    <font>
      <b/>
      <sz val="11"/>
      <color theme="1"/>
      <name val="Calibri"/>
      <family val="2"/>
      <scheme val="minor"/>
    </font>
    <font>
      <sz val="10"/>
      <color theme="1"/>
      <name val="Times New Roman"/>
      <family val="1"/>
    </font>
    <font>
      <b/>
      <sz val="12"/>
      <name val="Arial"/>
      <family val="2"/>
    </font>
    <font>
      <sz val="14"/>
      <color theme="1"/>
      <name val="Calibri"/>
      <family val="2"/>
      <scheme val="minor"/>
    </font>
    <font>
      <b/>
      <sz val="10"/>
      <color theme="1"/>
      <name val="Arial"/>
      <family val="2"/>
    </font>
    <font>
      <sz val="10"/>
      <color theme="1"/>
      <name val="Arial"/>
      <family val="2"/>
    </font>
    <font>
      <sz val="11"/>
      <color theme="1"/>
      <name val="Arial Narrow"/>
      <family val="2"/>
    </font>
    <font>
      <b/>
      <sz val="11"/>
      <color theme="1"/>
      <name val="Arial Narrow"/>
      <family val="2"/>
    </font>
    <font>
      <sz val="11"/>
      <color theme="1"/>
      <name val="Times New Roman"/>
      <family val="1"/>
    </font>
    <font>
      <sz val="10"/>
      <color rgb="FFFF0000"/>
      <name val="Times New Roman"/>
      <family val="1"/>
    </font>
    <font>
      <b/>
      <sz val="10"/>
      <name val="Arial Narrow"/>
      <family val="2"/>
    </font>
    <font>
      <b/>
      <vertAlign val="superscript"/>
      <sz val="10"/>
      <name val="Arial Narrow"/>
      <family val="2"/>
    </font>
    <font>
      <vertAlign val="superscript"/>
      <sz val="11"/>
      <color theme="1"/>
      <name val="Times New Roman"/>
      <family val="1"/>
    </font>
    <font>
      <sz val="10"/>
      <name val="Times New Roman"/>
      <family val="1"/>
    </font>
    <font>
      <sz val="10"/>
      <color indexed="8"/>
      <name val="Times New Roman"/>
      <family val="1"/>
    </font>
    <font>
      <sz val="12"/>
      <name val="Arial Narrow"/>
      <family val="2"/>
    </font>
    <font>
      <b/>
      <sz val="12"/>
      <name val="Arial Narrow"/>
      <family val="2"/>
    </font>
    <font>
      <b/>
      <sz val="10"/>
      <color theme="1"/>
      <name val="Arial Narrow"/>
      <family val="2"/>
    </font>
    <font>
      <strike/>
      <sz val="10"/>
      <color rgb="FFFF0000"/>
      <name val="Times New Roman"/>
      <family val="1"/>
    </font>
    <font>
      <sz val="12"/>
      <color rgb="FFFF0000"/>
      <name val="Arial Narrow"/>
      <family val="2"/>
    </font>
    <font>
      <vertAlign val="superscript"/>
      <sz val="10"/>
      <name val="Times New Roman"/>
      <family val="1"/>
    </font>
    <font>
      <sz val="10"/>
      <color theme="1"/>
      <name val="Calibri"/>
      <family val="2"/>
      <scheme val="minor"/>
    </font>
    <font>
      <strike/>
      <sz val="10"/>
      <name val="Arial"/>
      <family val="2"/>
    </font>
    <font>
      <sz val="11"/>
      <name val="Times New Roman"/>
      <family val="1"/>
    </font>
    <font>
      <sz val="11"/>
      <name val="Arial Narrow"/>
      <family val="2"/>
    </font>
    <font>
      <b/>
      <sz val="11"/>
      <name val="Arial Narrow"/>
      <family val="2"/>
    </font>
    <font>
      <sz val="11"/>
      <color rgb="FF006100"/>
      <name val="Calibri"/>
      <family val="2"/>
      <scheme val="minor"/>
    </font>
    <font>
      <sz val="11"/>
      <color rgb="FF9C0006"/>
      <name val="Calibri"/>
      <family val="2"/>
      <scheme val="minor"/>
    </font>
    <font>
      <sz val="11"/>
      <color rgb="FF9C6500"/>
      <name val="Calibri"/>
      <family val="2"/>
      <scheme val="minor"/>
    </font>
    <font>
      <b/>
      <sz val="10"/>
      <name val="Arial"/>
      <family val="2"/>
    </font>
    <font>
      <b/>
      <vertAlign val="superscript"/>
      <sz val="10"/>
      <color theme="1"/>
      <name val="Arial Narrow"/>
      <family val="2"/>
    </font>
    <font>
      <sz val="10"/>
      <color theme="1"/>
      <name val="Arial Narrow"/>
      <family val="2"/>
    </font>
    <font>
      <sz val="11"/>
      <name val="Calibri"/>
      <family val="2"/>
      <scheme val="minor"/>
    </font>
    <font>
      <sz val="10"/>
      <color rgb="FF000000"/>
      <name val="Times New Roman"/>
      <family val="1"/>
    </font>
  </fonts>
  <fills count="7">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s>
  <borders count="6">
    <border>
      <left/>
      <right/>
      <top/>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
      <left/>
      <right style="double">
        <color auto="1"/>
      </right>
      <top/>
      <bottom/>
      <diagonal/>
    </border>
    <border>
      <left/>
      <right/>
      <top/>
      <bottom style="thin">
        <color indexed="64"/>
      </bottom>
      <diagonal/>
    </border>
    <border>
      <left/>
      <right/>
      <top style="thin">
        <color indexed="64"/>
      </top>
      <bottom/>
      <diagonal/>
    </border>
  </borders>
  <cellStyleXfs count="9">
    <xf numFmtId="0" fontId="0" fillId="0" borderId="0"/>
    <xf numFmtId="0" fontId="1" fillId="0" borderId="0"/>
    <xf numFmtId="0" fontId="1" fillId="0" borderId="0"/>
    <xf numFmtId="0" fontId="1" fillId="0" borderId="0"/>
    <xf numFmtId="0" fontId="1" fillId="0" borderId="0"/>
    <xf numFmtId="0" fontId="3" fillId="2" borderId="1" applyNumberFormat="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0" applyNumberFormat="0" applyBorder="0" applyAlignment="0" applyProtection="0"/>
  </cellStyleXfs>
  <cellXfs count="127">
    <xf numFmtId="0" fontId="0" fillId="0" borderId="0" xfId="0"/>
    <xf numFmtId="0" fontId="0" fillId="0" borderId="0" xfId="0" applyAlignment="1">
      <alignment wrapText="1"/>
    </xf>
    <xf numFmtId="0" fontId="0" fillId="0" borderId="0" xfId="0" applyFill="1" applyBorder="1"/>
    <xf numFmtId="0" fontId="2" fillId="0" borderId="0" xfId="0" applyFont="1" applyFill="1" applyBorder="1"/>
    <xf numFmtId="0" fontId="0" fillId="0" borderId="0" xfId="0" applyFill="1"/>
    <xf numFmtId="0" fontId="0" fillId="0" borderId="0" xfId="0" applyAlignment="1">
      <alignment horizontal="center" wrapText="1"/>
    </xf>
    <xf numFmtId="0" fontId="0" fillId="0" borderId="0" xfId="0"/>
    <xf numFmtId="0" fontId="5" fillId="0" borderId="0" xfId="0" applyFont="1" applyAlignment="1">
      <alignment vertical="center" wrapText="1"/>
    </xf>
    <xf numFmtId="0" fontId="7" fillId="0" borderId="0" xfId="0" applyFont="1" applyAlignment="1">
      <alignment horizontal="center"/>
    </xf>
    <xf numFmtId="0" fontId="7" fillId="0" borderId="0" xfId="0" applyFont="1"/>
    <xf numFmtId="0" fontId="6" fillId="0" borderId="0" xfId="0" applyFont="1" applyFill="1" applyBorder="1" applyAlignment="1">
      <alignment horizontal="left"/>
    </xf>
    <xf numFmtId="0" fontId="4" fillId="0" borderId="0" xfId="0" applyFont="1"/>
    <xf numFmtId="0" fontId="1" fillId="0" borderId="0" xfId="0" applyFont="1" applyFill="1" applyBorder="1" applyAlignment="1">
      <alignment horizontal="center"/>
    </xf>
    <xf numFmtId="0" fontId="0" fillId="0" borderId="0" xfId="0" applyAlignment="1">
      <alignment horizontal="center"/>
    </xf>
    <xf numFmtId="0" fontId="1" fillId="0" borderId="0" xfId="0" applyFont="1" applyFill="1" applyBorder="1" applyAlignment="1">
      <alignment horizontal="left"/>
    </xf>
    <xf numFmtId="0" fontId="8" fillId="0" borderId="0" xfId="0" applyFont="1" applyFill="1" applyBorder="1" applyAlignment="1">
      <alignment horizontal="center"/>
    </xf>
    <xf numFmtId="164" fontId="4" fillId="0" borderId="0" xfId="0" applyNumberFormat="1" applyFont="1" applyAlignment="1">
      <alignment horizontal="center"/>
    </xf>
    <xf numFmtId="2" fontId="4" fillId="0" borderId="0" xfId="0" applyNumberFormat="1" applyFont="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1" fillId="0" borderId="3" xfId="0" applyFont="1" applyFill="1" applyBorder="1" applyAlignment="1">
      <alignment horizontal="center"/>
    </xf>
    <xf numFmtId="0" fontId="0" fillId="0" borderId="0" xfId="0" applyBorder="1" applyAlignment="1">
      <alignment horizontal="center"/>
    </xf>
    <xf numFmtId="0" fontId="0" fillId="0" borderId="0" xfId="0" applyAlignment="1">
      <alignment horizontal="left"/>
    </xf>
    <xf numFmtId="0" fontId="10" fillId="0" borderId="0" xfId="0" applyFont="1"/>
    <xf numFmtId="0" fontId="10" fillId="0" borderId="0" xfId="0" applyFont="1" applyAlignment="1">
      <alignment horizont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0" fillId="0" borderId="0" xfId="0" applyBorder="1"/>
    <xf numFmtId="0" fontId="12" fillId="0" borderId="0" xfId="0" applyFont="1"/>
    <xf numFmtId="0" fontId="12" fillId="0" borderId="0" xfId="0" applyFont="1" applyBorder="1" applyAlignment="1">
      <alignment horizontal="center"/>
    </xf>
    <xf numFmtId="0" fontId="4" fillId="0" borderId="0" xfId="0" applyFont="1" applyFill="1" applyBorder="1"/>
    <xf numFmtId="0" fontId="0" fillId="0" borderId="0" xfId="0" applyFont="1" applyFill="1" applyBorder="1"/>
    <xf numFmtId="0" fontId="19" fillId="0" borderId="0" xfId="0" applyFont="1" applyFill="1" applyBorder="1" applyAlignment="1"/>
    <xf numFmtId="0" fontId="17" fillId="0" borderId="0" xfId="0" applyFont="1" applyFill="1" applyBorder="1" applyAlignment="1">
      <alignment horizontal="center"/>
    </xf>
    <xf numFmtId="0" fontId="5" fillId="0" borderId="0" xfId="0" applyFont="1" applyFill="1" applyBorder="1" applyAlignment="1">
      <alignment horizontal="center"/>
    </xf>
    <xf numFmtId="2" fontId="5" fillId="0" borderId="0" xfId="0" applyNumberFormat="1" applyFont="1" applyFill="1" applyBorder="1" applyAlignment="1">
      <alignment horizontal="center"/>
    </xf>
    <xf numFmtId="0" fontId="17" fillId="0" borderId="0" xfId="0" applyFont="1" applyFill="1" applyBorder="1" applyAlignment="1">
      <alignment horizontal="left"/>
    </xf>
    <xf numFmtId="164" fontId="5" fillId="0" borderId="0" xfId="0" applyNumberFormat="1" applyFont="1" applyFill="1" applyBorder="1" applyAlignment="1">
      <alignment horizontal="center"/>
    </xf>
    <xf numFmtId="0" fontId="5" fillId="0" borderId="0" xfId="0" applyFont="1" applyAlignment="1">
      <alignment horizontal="center"/>
    </xf>
    <xf numFmtId="0" fontId="5" fillId="0" borderId="0" xfId="0" quotePrefix="1" applyFont="1" applyFill="1" applyBorder="1" applyAlignment="1">
      <alignment horizontal="center"/>
    </xf>
    <xf numFmtId="0" fontId="21" fillId="0" borderId="2" xfId="0" applyFont="1" applyBorder="1" applyAlignment="1">
      <alignment horizontal="center" vertical="center" wrapText="1"/>
    </xf>
    <xf numFmtId="2" fontId="17" fillId="0" borderId="0" xfId="0" applyNumberFormat="1" applyFont="1" applyFill="1" applyBorder="1" applyAlignment="1">
      <alignment horizontal="center"/>
    </xf>
    <xf numFmtId="0" fontId="23" fillId="0" borderId="0" xfId="0" applyFont="1" applyAlignment="1">
      <alignment horizontal="left"/>
    </xf>
    <xf numFmtId="0" fontId="5" fillId="3" borderId="4" xfId="0" applyFont="1" applyFill="1" applyBorder="1" applyAlignment="1">
      <alignment horizontal="center"/>
    </xf>
    <xf numFmtId="0" fontId="25" fillId="0" borderId="0" xfId="0" applyFont="1" applyBorder="1" applyAlignment="1">
      <alignment horizontal="center"/>
    </xf>
    <xf numFmtId="0" fontId="5" fillId="0" borderId="0" xfId="0" applyFont="1" applyBorder="1" applyAlignment="1">
      <alignment horizontal="center"/>
    </xf>
    <xf numFmtId="0" fontId="25" fillId="0" borderId="0" xfId="0" applyFont="1" applyAlignment="1">
      <alignment horizontal="center"/>
    </xf>
    <xf numFmtId="0" fontId="25" fillId="0" borderId="0" xfId="0" applyFont="1"/>
    <xf numFmtId="0" fontId="25" fillId="0" borderId="0" xfId="0" applyFont="1" applyBorder="1"/>
    <xf numFmtId="2" fontId="5" fillId="0" borderId="0" xfId="0" applyNumberFormat="1" applyFont="1" applyAlignment="1">
      <alignment horizontal="center"/>
    </xf>
    <xf numFmtId="0" fontId="5" fillId="0" borderId="0" xfId="0" applyFont="1"/>
    <xf numFmtId="2" fontId="5" fillId="0" borderId="0" xfId="0" applyNumberFormat="1" applyFont="1" applyBorder="1" applyAlignment="1">
      <alignment horizontal="center"/>
    </xf>
    <xf numFmtId="0" fontId="5" fillId="0" borderId="0" xfId="0" applyFont="1" applyBorder="1"/>
    <xf numFmtId="0" fontId="21" fillId="0" borderId="2" xfId="0" applyFont="1" applyBorder="1" applyAlignment="1">
      <alignment horizontal="center" vertical="center"/>
    </xf>
    <xf numFmtId="0" fontId="21" fillId="0" borderId="0" xfId="0" applyFont="1" applyBorder="1" applyAlignment="1">
      <alignment horizontal="center" vertical="center"/>
    </xf>
    <xf numFmtId="0" fontId="5" fillId="3" borderId="4" xfId="0" applyFont="1" applyFill="1" applyBorder="1"/>
    <xf numFmtId="0" fontId="5" fillId="0" borderId="4" xfId="0" applyFont="1" applyBorder="1"/>
    <xf numFmtId="0" fontId="5" fillId="0" borderId="4" xfId="0" applyFont="1" applyBorder="1" applyAlignment="1">
      <alignment horizontal="center"/>
    </xf>
    <xf numFmtId="0" fontId="9" fillId="0" borderId="0" xfId="0" applyFont="1"/>
    <xf numFmtId="0" fontId="1" fillId="0" borderId="0" xfId="0" applyFont="1" applyAlignment="1">
      <alignment vertical="center"/>
    </xf>
    <xf numFmtId="0" fontId="1" fillId="0" borderId="0" xfId="1"/>
    <xf numFmtId="0" fontId="19" fillId="0" borderId="0" xfId="0" applyNumberFormat="1" applyFont="1" applyFill="1" applyBorder="1" applyAlignment="1"/>
    <xf numFmtId="0" fontId="6" fillId="0" borderId="0" xfId="0" applyNumberFormat="1" applyFont="1" applyFill="1" applyBorder="1" applyAlignment="1">
      <alignment horizontal="left"/>
    </xf>
    <xf numFmtId="0" fontId="5" fillId="0" borderId="0" xfId="0" applyNumberFormat="1" applyFont="1" applyFill="1" applyBorder="1" applyAlignment="1">
      <alignment horizontal="center"/>
    </xf>
    <xf numFmtId="0" fontId="0" fillId="0" borderId="0" xfId="0" applyNumberFormat="1" applyAlignment="1">
      <alignment horizontal="center"/>
    </xf>
    <xf numFmtId="0" fontId="14" fillId="0" borderId="2" xfId="0" applyFont="1" applyBorder="1" applyAlignment="1">
      <alignment horizontal="center" vertical="center" wrapText="1"/>
    </xf>
    <xf numFmtId="0" fontId="1" fillId="0" borderId="0" xfId="1" applyAlignment="1">
      <alignment horizontal="center" vertical="center"/>
    </xf>
    <xf numFmtId="0" fontId="28" fillId="0" borderId="0" xfId="0" applyFont="1"/>
    <xf numFmtId="0" fontId="17" fillId="0" borderId="0" xfId="0" applyFont="1"/>
    <xf numFmtId="0" fontId="33" fillId="0" borderId="0" xfId="1" applyFont="1"/>
    <xf numFmtId="0" fontId="14" fillId="0" borderId="0" xfId="1" applyFont="1"/>
    <xf numFmtId="0" fontId="14" fillId="0" borderId="5" xfId="0" applyFont="1" applyFill="1" applyBorder="1" applyAlignment="1">
      <alignment horizontal="center" vertical="center" wrapText="1"/>
    </xf>
    <xf numFmtId="0" fontId="17" fillId="0" borderId="0" xfId="1" applyFont="1"/>
    <xf numFmtId="0" fontId="1" fillId="0" borderId="0" xfId="1" applyFont="1" applyAlignment="1">
      <alignment wrapText="1"/>
    </xf>
    <xf numFmtId="0" fontId="35" fillId="0" borderId="0" xfId="0" applyFont="1" applyAlignment="1">
      <alignment vertical="center" wrapText="1"/>
    </xf>
    <xf numFmtId="0" fontId="14" fillId="0" borderId="0" xfId="6" applyFont="1" applyFill="1" applyAlignment="1">
      <alignment vertical="center"/>
    </xf>
    <xf numFmtId="0" fontId="36" fillId="0" borderId="0" xfId="7" applyFont="1" applyFill="1" applyAlignment="1">
      <alignment vertical="center"/>
    </xf>
    <xf numFmtId="0" fontId="36" fillId="0" borderId="0" xfId="8" applyFont="1" applyFill="1" applyAlignment="1">
      <alignment vertical="center"/>
    </xf>
    <xf numFmtId="0" fontId="36" fillId="0" borderId="0" xfId="6" applyFont="1" applyFill="1" applyAlignment="1">
      <alignment vertical="center"/>
    </xf>
    <xf numFmtId="0" fontId="17" fillId="0" borderId="0" xfId="0" applyFont="1" applyFill="1" applyAlignment="1">
      <alignment vertical="center" wrapText="1"/>
    </xf>
    <xf numFmtId="0" fontId="5" fillId="0"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21" fillId="0" borderId="5" xfId="0" applyNumberFormat="1" applyFont="1" applyFill="1" applyBorder="1" applyAlignment="1">
      <alignment horizontal="center" vertical="center" wrapText="1"/>
    </xf>
    <xf numFmtId="164" fontId="21" fillId="0" borderId="5" xfId="0" applyNumberFormat="1" applyFont="1" applyFill="1" applyBorder="1" applyAlignment="1">
      <alignment horizontal="center" vertical="center" wrapText="1"/>
    </xf>
    <xf numFmtId="0" fontId="21" fillId="0" borderId="5" xfId="0" applyFont="1" applyFill="1" applyBorder="1" applyAlignment="1">
      <alignment horizontal="center" vertical="center" wrapText="1"/>
    </xf>
    <xf numFmtId="2" fontId="21" fillId="0" borderId="5"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7" fillId="0" borderId="0" xfId="0" applyFont="1" applyFill="1" applyBorder="1" applyAlignment="1">
      <alignment horizontal="left" vertical="top" wrapText="1"/>
    </xf>
    <xf numFmtId="1" fontId="5" fillId="0" borderId="0" xfId="0" applyNumberFormat="1" applyFont="1" applyFill="1" applyBorder="1" applyAlignment="1">
      <alignment horizontal="center"/>
    </xf>
    <xf numFmtId="165" fontId="5" fillId="0" borderId="0" xfId="0" applyNumberFormat="1" applyFont="1" applyFill="1" applyBorder="1" applyAlignment="1">
      <alignment horizontal="center"/>
    </xf>
    <xf numFmtId="2" fontId="5" fillId="3" borderId="4" xfId="0" applyNumberFormat="1" applyFont="1" applyFill="1" applyBorder="1" applyAlignment="1">
      <alignment horizontal="center"/>
    </xf>
    <xf numFmtId="164" fontId="5" fillId="0" borderId="0" xfId="0" applyNumberFormat="1" applyFont="1" applyAlignment="1">
      <alignment horizontal="center"/>
    </xf>
    <xf numFmtId="164" fontId="5" fillId="0" borderId="0" xfId="0" applyNumberFormat="1" applyFont="1" applyBorder="1" applyAlignment="1">
      <alignment horizontal="center"/>
    </xf>
    <xf numFmtId="164" fontId="5" fillId="3" borderId="4" xfId="0" applyNumberFormat="1" applyFont="1" applyFill="1" applyBorder="1" applyAlignment="1">
      <alignment horizontal="center"/>
    </xf>
    <xf numFmtId="2" fontId="1" fillId="0" borderId="0" xfId="1" applyNumberFormat="1" applyAlignment="1">
      <alignment horizontal="center" vertical="center"/>
    </xf>
    <xf numFmtId="164" fontId="1" fillId="0" borderId="0" xfId="1" applyNumberFormat="1" applyAlignment="1">
      <alignment horizontal="center" vertical="center"/>
    </xf>
    <xf numFmtId="0" fontId="27" fillId="0" borderId="4" xfId="0" applyFont="1" applyBorder="1" applyAlignment="1"/>
    <xf numFmtId="0" fontId="17" fillId="0" borderId="4" xfId="0" applyFont="1" applyFill="1" applyBorder="1" applyAlignment="1">
      <alignment horizontal="center"/>
    </xf>
    <xf numFmtId="0" fontId="5" fillId="0" borderId="4" xfId="0" applyFont="1" applyFill="1" applyBorder="1" applyAlignment="1">
      <alignment horizontal="left" vertical="top" wrapText="1"/>
    </xf>
    <xf numFmtId="0" fontId="5" fillId="0" borderId="4" xfId="0" applyFont="1" applyFill="1" applyBorder="1" applyAlignment="1">
      <alignment horizontal="center"/>
    </xf>
    <xf numFmtId="164" fontId="5" fillId="0" borderId="4" xfId="0" applyNumberFormat="1" applyFont="1" applyFill="1" applyBorder="1" applyAlignment="1">
      <alignment horizontal="center"/>
    </xf>
    <xf numFmtId="2" fontId="5" fillId="0" borderId="4" xfId="0" applyNumberFormat="1" applyFont="1" applyFill="1" applyBorder="1" applyAlignment="1">
      <alignment horizontal="center"/>
    </xf>
    <xf numFmtId="1" fontId="5" fillId="0" borderId="4" xfId="0" applyNumberFormat="1" applyFont="1" applyFill="1" applyBorder="1" applyAlignment="1">
      <alignment horizontal="center"/>
    </xf>
    <xf numFmtId="0" fontId="5" fillId="0" borderId="4" xfId="0" applyNumberFormat="1" applyFont="1" applyFill="1" applyBorder="1" applyAlignment="1">
      <alignment horizontal="center"/>
    </xf>
    <xf numFmtId="0" fontId="18" fillId="0" borderId="0" xfId="0" applyFont="1" applyFill="1" applyBorder="1" applyAlignment="1">
      <alignment horizontal="left" vertical="top"/>
    </xf>
    <xf numFmtId="0" fontId="5"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18" fillId="0" borderId="4" xfId="0" applyFont="1" applyFill="1" applyBorder="1" applyAlignment="1">
      <alignment horizontal="left" vertical="top"/>
    </xf>
    <xf numFmtId="0" fontId="17" fillId="0" borderId="0" xfId="0" applyFont="1" applyFill="1" applyBorder="1" applyAlignment="1">
      <alignment horizontal="left" vertical="top"/>
    </xf>
    <xf numFmtId="0" fontId="18" fillId="0" borderId="0" xfId="0" applyFont="1" applyBorder="1" applyAlignment="1">
      <alignment horizontal="left" vertical="top" wrapText="1"/>
    </xf>
    <xf numFmtId="0" fontId="5" fillId="0" borderId="0" xfId="0" applyFont="1" applyBorder="1" applyAlignment="1">
      <alignment horizontal="left" vertical="top" wrapText="1"/>
    </xf>
    <xf numFmtId="0" fontId="17" fillId="0" borderId="4" xfId="0" applyFont="1" applyFill="1" applyBorder="1" applyAlignment="1">
      <alignment horizontal="left" vertical="top"/>
    </xf>
    <xf numFmtId="0" fontId="18" fillId="0" borderId="4" xfId="0" applyFont="1" applyFill="1" applyBorder="1" applyAlignment="1">
      <alignment horizontal="left" vertical="top" wrapText="1"/>
    </xf>
    <xf numFmtId="0" fontId="18" fillId="0" borderId="4" xfId="0" applyFont="1" applyBorder="1" applyAlignment="1">
      <alignment horizontal="left" vertical="top" wrapText="1"/>
    </xf>
    <xf numFmtId="0" fontId="14" fillId="0" borderId="0" xfId="0" applyFont="1" applyFill="1" applyBorder="1" applyAlignment="1">
      <alignment horizontal="center" vertical="center" wrapText="1"/>
    </xf>
    <xf numFmtId="0" fontId="21" fillId="0" borderId="0" xfId="0" applyFont="1" applyAlignment="1">
      <alignment vertical="center"/>
    </xf>
    <xf numFmtId="0" fontId="14" fillId="0" borderId="0" xfId="0" applyFont="1" applyFill="1" applyAlignment="1">
      <alignment vertical="center"/>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8" fillId="0" borderId="0" xfId="0" applyFont="1" applyAlignment="1">
      <alignment horizontal="left"/>
    </xf>
    <xf numFmtId="0" fontId="27" fillId="0" borderId="0" xfId="0" applyFont="1" applyBorder="1" applyAlignment="1">
      <alignment horizontal="left"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28" fillId="0" borderId="0" xfId="0" applyFont="1" applyFill="1" applyBorder="1" applyAlignment="1">
      <alignment horizontal="left"/>
    </xf>
    <xf numFmtId="0" fontId="17" fillId="0" borderId="4" xfId="0" applyFont="1" applyFill="1" applyBorder="1" applyAlignment="1">
      <alignment horizontal="left" wrapText="1"/>
    </xf>
    <xf numFmtId="0" fontId="19" fillId="0" borderId="0" xfId="0" applyFont="1" applyAlignment="1">
      <alignment horizontal="left"/>
    </xf>
  </cellXfs>
  <cellStyles count="9">
    <cellStyle name="Bad" xfId="7" builtinId="27"/>
    <cellStyle name="Good" xfId="6" builtinId="26"/>
    <cellStyle name="Neutral" xfId="8" builtinId="28"/>
    <cellStyle name="Normal" xfId="0" builtinId="0"/>
    <cellStyle name="Normal 2" xfId="1"/>
    <cellStyle name="Normal 2 2" xfId="2"/>
    <cellStyle name="Normal 2 2 2" xfId="3"/>
    <cellStyle name="Normal 2 2 3" xfId="4"/>
    <cellStyle name="Outpu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51</xdr:row>
      <xdr:rowOff>28575</xdr:rowOff>
    </xdr:from>
    <xdr:to>
      <xdr:col>10</xdr:col>
      <xdr:colOff>491871</xdr:colOff>
      <xdr:row>84</xdr:row>
      <xdr:rowOff>66675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658600"/>
          <a:ext cx="9531096" cy="6324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gsarmewltfaf\FAFData\Duluth\2012%20flood%20study\Report\TO%20EDITORIAL%20REVIEW%20Mar%202016\Editorial%20review%20tables\Supplementary%20table%20A%20(combine%20with%20other)%20Rosgen%20Stream%20Types_2005_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gen Stream Types"/>
      <sheetName val="WidthsDepths"/>
      <sheetName val="D50"/>
      <sheetName val="Sheet1"/>
      <sheetName val="WidthsDepths (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selection activeCell="B3" sqref="B3"/>
    </sheetView>
  </sheetViews>
  <sheetFormatPr defaultColWidth="9.109375" defaultRowHeight="14.4" x14ac:dyDescent="0.3"/>
  <cols>
    <col min="1" max="1" width="9.109375" style="6"/>
    <col min="2" max="2" width="53.33203125" style="6" customWidth="1"/>
    <col min="3" max="16384" width="9.109375" style="6"/>
  </cols>
  <sheetData>
    <row r="1" spans="1:10" x14ac:dyDescent="0.3">
      <c r="A1" s="59" t="s">
        <v>464</v>
      </c>
      <c r="B1" s="58"/>
      <c r="C1" s="58"/>
      <c r="D1" s="58"/>
      <c r="E1" s="58"/>
      <c r="F1" s="58"/>
      <c r="G1" s="58"/>
      <c r="H1" s="58"/>
      <c r="I1" s="58"/>
      <c r="J1" s="58"/>
    </row>
    <row r="2" spans="1:10" s="23" customFormat="1" ht="15.75" customHeight="1" x14ac:dyDescent="0.25">
      <c r="A2" s="116" t="s">
        <v>290</v>
      </c>
      <c r="B2" s="116"/>
    </row>
    <row r="3" spans="1:10" ht="15.75" customHeight="1" x14ac:dyDescent="0.3">
      <c r="A3" s="77" t="s">
        <v>157</v>
      </c>
      <c r="B3" s="79" t="s">
        <v>158</v>
      </c>
    </row>
    <row r="4" spans="1:10" ht="15.75" customHeight="1" x14ac:dyDescent="0.3">
      <c r="A4" s="77" t="s">
        <v>112</v>
      </c>
      <c r="B4" s="79" t="s">
        <v>152</v>
      </c>
    </row>
    <row r="5" spans="1:10" ht="15.75" customHeight="1" x14ac:dyDescent="0.3">
      <c r="A5" s="77" t="s">
        <v>130</v>
      </c>
      <c r="B5" s="79" t="s">
        <v>153</v>
      </c>
    </row>
    <row r="6" spans="1:10" ht="15.75" customHeight="1" x14ac:dyDescent="0.3">
      <c r="A6" s="77" t="s">
        <v>126</v>
      </c>
      <c r="B6" s="79" t="s">
        <v>151</v>
      </c>
    </row>
    <row r="7" spans="1:10" ht="15.75" customHeight="1" x14ac:dyDescent="0.3">
      <c r="A7" s="78" t="s">
        <v>110</v>
      </c>
      <c r="B7" s="79" t="s">
        <v>155</v>
      </c>
    </row>
    <row r="8" spans="1:10" ht="15.75" customHeight="1" x14ac:dyDescent="0.3">
      <c r="A8" s="78" t="s">
        <v>116</v>
      </c>
      <c r="B8" s="79" t="s">
        <v>156</v>
      </c>
    </row>
    <row r="9" spans="1:10" ht="15.75" customHeight="1" x14ac:dyDescent="0.3">
      <c r="A9" s="78" t="s">
        <v>139</v>
      </c>
      <c r="B9" s="79" t="s">
        <v>154</v>
      </c>
    </row>
    <row r="10" spans="1:10" ht="15.75" customHeight="1" x14ac:dyDescent="0.3">
      <c r="A10" s="77" t="s">
        <v>114</v>
      </c>
      <c r="B10" s="79" t="s">
        <v>150</v>
      </c>
    </row>
    <row r="11" spans="1:10" s="23" customFormat="1" ht="15.75" customHeight="1" x14ac:dyDescent="0.25">
      <c r="A11" s="117" t="s">
        <v>238</v>
      </c>
      <c r="B11" s="117"/>
    </row>
    <row r="12" spans="1:10" ht="15.75" customHeight="1" x14ac:dyDescent="0.3">
      <c r="A12" s="77" t="s">
        <v>157</v>
      </c>
      <c r="B12" s="79" t="s">
        <v>386</v>
      </c>
    </row>
    <row r="13" spans="1:10" ht="15.75" customHeight="1" x14ac:dyDescent="0.3">
      <c r="A13" s="77" t="s">
        <v>159</v>
      </c>
      <c r="B13" s="79" t="s">
        <v>152</v>
      </c>
    </row>
    <row r="14" spans="1:10" ht="15.75" customHeight="1" x14ac:dyDescent="0.3">
      <c r="A14" s="78" t="s">
        <v>160</v>
      </c>
      <c r="B14" s="79" t="s">
        <v>161</v>
      </c>
    </row>
    <row r="15" spans="1:10" ht="15.75" customHeight="1" x14ac:dyDescent="0.3">
      <c r="A15" s="77" t="s">
        <v>126</v>
      </c>
      <c r="B15" s="79" t="s">
        <v>162</v>
      </c>
    </row>
    <row r="16" spans="1:10" ht="15.75" customHeight="1" x14ac:dyDescent="0.3">
      <c r="A16" s="78" t="s">
        <v>167</v>
      </c>
      <c r="B16" s="79" t="s">
        <v>385</v>
      </c>
    </row>
    <row r="17" spans="1:2" ht="15.75" customHeight="1" x14ac:dyDescent="0.3">
      <c r="A17" s="77" t="s">
        <v>163</v>
      </c>
      <c r="B17" s="79" t="s">
        <v>164</v>
      </c>
    </row>
    <row r="18" spans="1:2" ht="15.75" customHeight="1" x14ac:dyDescent="0.3">
      <c r="A18" s="78" t="s">
        <v>165</v>
      </c>
      <c r="B18" s="79" t="s">
        <v>166</v>
      </c>
    </row>
    <row r="19" spans="1:2" s="23" customFormat="1" ht="15.75" customHeight="1" x14ac:dyDescent="0.25">
      <c r="A19" s="116" t="s">
        <v>182</v>
      </c>
      <c r="B19" s="116"/>
    </row>
    <row r="20" spans="1:2" ht="15.75" customHeight="1" x14ac:dyDescent="0.3">
      <c r="A20" s="78" t="s">
        <v>7</v>
      </c>
      <c r="B20" s="7" t="s">
        <v>190</v>
      </c>
    </row>
    <row r="21" spans="1:2" ht="15.75" customHeight="1" x14ac:dyDescent="0.3">
      <c r="A21" s="78" t="s">
        <v>14</v>
      </c>
      <c r="B21" s="7" t="s">
        <v>189</v>
      </c>
    </row>
    <row r="22" spans="1:2" ht="15.75" customHeight="1" x14ac:dyDescent="0.3">
      <c r="A22" s="76" t="s">
        <v>149</v>
      </c>
      <c r="B22" s="7" t="s">
        <v>314</v>
      </c>
    </row>
    <row r="23" spans="1:2" ht="15.75" customHeight="1" x14ac:dyDescent="0.3">
      <c r="A23" s="78" t="s">
        <v>12</v>
      </c>
      <c r="B23" s="7" t="s">
        <v>186</v>
      </c>
    </row>
    <row r="24" spans="1:2" ht="15.75" customHeight="1" x14ac:dyDescent="0.3">
      <c r="A24" s="76" t="s">
        <v>11</v>
      </c>
      <c r="B24" s="7" t="s">
        <v>185</v>
      </c>
    </row>
    <row r="25" spans="1:2" ht="15.75" customHeight="1" x14ac:dyDescent="0.3">
      <c r="A25" s="76" t="s">
        <v>15</v>
      </c>
      <c r="B25" s="7" t="s">
        <v>191</v>
      </c>
    </row>
    <row r="26" spans="1:2" ht="15.75" customHeight="1" x14ac:dyDescent="0.3">
      <c r="A26" s="76" t="s">
        <v>10</v>
      </c>
      <c r="B26" s="7" t="s">
        <v>183</v>
      </c>
    </row>
    <row r="27" spans="1:2" ht="15.75" customHeight="1" x14ac:dyDescent="0.3">
      <c r="A27" s="77" t="s">
        <v>3</v>
      </c>
      <c r="B27" s="7" t="s">
        <v>184</v>
      </c>
    </row>
    <row r="28" spans="1:2" ht="15.75" customHeight="1" x14ac:dyDescent="0.3">
      <c r="A28" s="77" t="s">
        <v>4</v>
      </c>
      <c r="B28" s="7" t="s">
        <v>388</v>
      </c>
    </row>
    <row r="29" spans="1:2" ht="15.75" customHeight="1" x14ac:dyDescent="0.3">
      <c r="A29" s="76" t="s">
        <v>13</v>
      </c>
      <c r="B29" s="7" t="s">
        <v>188</v>
      </c>
    </row>
    <row r="30" spans="1:2" ht="15.75" customHeight="1" x14ac:dyDescent="0.3">
      <c r="A30" s="76" t="s">
        <v>16</v>
      </c>
      <c r="B30" s="7" t="s">
        <v>192</v>
      </c>
    </row>
    <row r="31" spans="1:2" ht="15.75" customHeight="1" x14ac:dyDescent="0.3">
      <c r="A31" s="78" t="s">
        <v>6</v>
      </c>
      <c r="B31" s="7" t="s">
        <v>187</v>
      </c>
    </row>
    <row r="32" spans="1:2" s="23" customFormat="1" ht="15.75" customHeight="1" x14ac:dyDescent="0.25">
      <c r="A32" s="116" t="s">
        <v>104</v>
      </c>
      <c r="B32" s="116"/>
    </row>
    <row r="33" spans="1:2" ht="15.75" customHeight="1" x14ac:dyDescent="0.3">
      <c r="A33" s="76" t="s">
        <v>178</v>
      </c>
      <c r="B33" s="7" t="s">
        <v>179</v>
      </c>
    </row>
    <row r="34" spans="1:2" ht="15.75" customHeight="1" x14ac:dyDescent="0.3">
      <c r="A34" s="76" t="s">
        <v>176</v>
      </c>
      <c r="B34" s="7" t="s">
        <v>177</v>
      </c>
    </row>
    <row r="35" spans="1:2" ht="15.75" customHeight="1" x14ac:dyDescent="0.3">
      <c r="A35" s="76" t="s">
        <v>174</v>
      </c>
      <c r="B35" s="7" t="s">
        <v>175</v>
      </c>
    </row>
    <row r="36" spans="1:2" ht="15.75" customHeight="1" x14ac:dyDescent="0.3">
      <c r="A36" s="76" t="s">
        <v>180</v>
      </c>
      <c r="B36" s="7" t="s">
        <v>181</v>
      </c>
    </row>
    <row r="37" spans="1:2" ht="15.75" customHeight="1" x14ac:dyDescent="0.3">
      <c r="A37" s="76" t="s">
        <v>169</v>
      </c>
      <c r="B37" s="7" t="s">
        <v>170</v>
      </c>
    </row>
    <row r="38" spans="1:2" ht="15.75" customHeight="1" x14ac:dyDescent="0.3">
      <c r="A38" s="76" t="s">
        <v>168</v>
      </c>
      <c r="B38" s="7" t="s">
        <v>387</v>
      </c>
    </row>
    <row r="39" spans="1:2" ht="15.75" customHeight="1" x14ac:dyDescent="0.3">
      <c r="A39" s="76" t="s">
        <v>171</v>
      </c>
      <c r="B39" s="7" t="s">
        <v>172</v>
      </c>
    </row>
    <row r="40" spans="1:2" ht="15.75" customHeight="1" x14ac:dyDescent="0.3">
      <c r="A40" s="76" t="s">
        <v>20</v>
      </c>
      <c r="B40" s="7" t="s">
        <v>173</v>
      </c>
    </row>
    <row r="41" spans="1:2" s="23" customFormat="1" ht="15.75" customHeight="1" x14ac:dyDescent="0.25">
      <c r="A41" s="116" t="s">
        <v>310</v>
      </c>
      <c r="B41" s="116"/>
    </row>
    <row r="42" spans="1:2" ht="26.4" x14ac:dyDescent="0.3">
      <c r="A42" s="78" t="s">
        <v>193</v>
      </c>
      <c r="B42" s="7" t="s">
        <v>198</v>
      </c>
    </row>
    <row r="43" spans="1:2" ht="15.75" customHeight="1" x14ac:dyDescent="0.3">
      <c r="A43" s="78" t="s">
        <v>194</v>
      </c>
      <c r="B43" s="7" t="s">
        <v>195</v>
      </c>
    </row>
    <row r="44" spans="1:2" x14ac:dyDescent="0.3">
      <c r="A44" s="78" t="s">
        <v>196</v>
      </c>
      <c r="B44" s="7" t="s">
        <v>197</v>
      </c>
    </row>
    <row r="45" spans="1:2" s="70" customFormat="1" ht="16.5" customHeight="1" x14ac:dyDescent="0.3">
      <c r="A45" s="70" t="s">
        <v>390</v>
      </c>
    </row>
    <row r="46" spans="1:2" s="69" customFormat="1" ht="25.5" customHeight="1" x14ac:dyDescent="0.25">
      <c r="A46" s="72" t="s">
        <v>3</v>
      </c>
      <c r="B46" s="73" t="s">
        <v>349</v>
      </c>
    </row>
    <row r="47" spans="1:2" s="69" customFormat="1" ht="39.75" customHeight="1" x14ac:dyDescent="0.25">
      <c r="A47" s="72" t="s">
        <v>332</v>
      </c>
      <c r="B47" s="73" t="s">
        <v>350</v>
      </c>
    </row>
    <row r="48" spans="1:2" s="69" customFormat="1" ht="42.75" customHeight="1" x14ac:dyDescent="0.25">
      <c r="A48" s="72" t="s">
        <v>333</v>
      </c>
      <c r="B48" s="73" t="s">
        <v>351</v>
      </c>
    </row>
    <row r="49" spans="1:2" s="69" customFormat="1" ht="39" customHeight="1" x14ac:dyDescent="0.25">
      <c r="A49" s="72" t="s">
        <v>335</v>
      </c>
      <c r="B49" s="73" t="s">
        <v>353</v>
      </c>
    </row>
    <row r="50" spans="1:2" s="69" customFormat="1" ht="37.5" customHeight="1" x14ac:dyDescent="0.25">
      <c r="A50" s="72" t="s">
        <v>334</v>
      </c>
      <c r="B50" s="73" t="s">
        <v>352</v>
      </c>
    </row>
    <row r="51" spans="1:2" ht="27" customHeight="1" x14ac:dyDescent="0.3">
      <c r="A51" s="75" t="s">
        <v>354</v>
      </c>
      <c r="B51" s="74"/>
    </row>
  </sheetData>
  <sortState ref="A24:J28">
    <sortCondition ref="A46"/>
  </sortState>
  <mergeCells count="5">
    <mergeCell ref="A2:B2"/>
    <mergeCell ref="A41:B41"/>
    <mergeCell ref="A11:B11"/>
    <mergeCell ref="A32:B32"/>
    <mergeCell ref="A19: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zoomScale="60" zoomScaleNormal="60" workbookViewId="0">
      <pane ySplit="4" topLeftCell="A50" activePane="bottomLeft" state="frozen"/>
      <selection pane="bottomLeft" activeCell="T8" sqref="T8"/>
    </sheetView>
  </sheetViews>
  <sheetFormatPr defaultRowHeight="14.4" x14ac:dyDescent="0.3"/>
  <cols>
    <col min="1" max="1" width="15.33203125" customWidth="1"/>
    <col min="2" max="2" width="25.44140625" style="1" customWidth="1"/>
    <col min="3" max="3" width="13.33203125" style="5" customWidth="1"/>
    <col min="4" max="4" width="12.109375" style="5" customWidth="1"/>
    <col min="5" max="5" width="22.109375" style="1" customWidth="1"/>
    <col min="6" max="6" width="18.5546875" style="1" customWidth="1"/>
    <col min="7" max="8" width="19.88671875" style="1" customWidth="1"/>
    <col min="9" max="9" width="19.6640625" style="1" customWidth="1"/>
    <col min="10" max="10" width="3.88671875" customWidth="1"/>
    <col min="11" max="11" width="4.5546875" customWidth="1"/>
    <col min="12" max="12" width="5.33203125" customWidth="1"/>
    <col min="13" max="13" width="4.88671875" customWidth="1"/>
    <col min="14" max="20" width="3.88671875" customWidth="1"/>
    <col min="21" max="21" width="4.44140625" customWidth="1"/>
    <col min="22" max="22" width="4.6640625" customWidth="1"/>
    <col min="23" max="23" width="5" customWidth="1"/>
    <col min="24" max="28" width="3.88671875" customWidth="1"/>
    <col min="29" max="29" width="35.33203125" style="1" customWidth="1"/>
    <col min="30" max="30" width="20.6640625" style="1" customWidth="1"/>
    <col min="31" max="31" width="24.6640625" style="1" customWidth="1"/>
  </cols>
  <sheetData>
    <row r="1" spans="1:31" x14ac:dyDescent="0.3">
      <c r="A1" s="120" t="s">
        <v>471</v>
      </c>
      <c r="B1" s="120"/>
      <c r="C1" s="120"/>
      <c r="D1" s="120"/>
      <c r="E1" s="120"/>
      <c r="F1" s="120"/>
      <c r="G1" s="120"/>
      <c r="H1" s="120"/>
      <c r="I1" s="120"/>
    </row>
    <row r="2" spans="1:31" ht="47.25" customHeight="1" x14ac:dyDescent="0.3">
      <c r="A2" s="121" t="s">
        <v>470</v>
      </c>
      <c r="B2" s="121"/>
      <c r="C2" s="121"/>
      <c r="D2" s="121"/>
      <c r="E2" s="121"/>
      <c r="F2" s="121"/>
      <c r="G2" s="121"/>
      <c r="H2" s="121"/>
      <c r="I2" s="121"/>
    </row>
    <row r="3" spans="1:31" x14ac:dyDescent="0.3">
      <c r="A3" s="118" t="s">
        <v>469</v>
      </c>
      <c r="B3" s="118" t="s">
        <v>367</v>
      </c>
      <c r="C3" s="118" t="s">
        <v>468</v>
      </c>
      <c r="D3" s="118" t="s">
        <v>384</v>
      </c>
      <c r="E3" s="118" t="s">
        <v>107</v>
      </c>
      <c r="F3" s="118" t="s">
        <v>106</v>
      </c>
      <c r="G3" s="118" t="s">
        <v>31</v>
      </c>
      <c r="H3" s="118" t="s">
        <v>32</v>
      </c>
      <c r="I3" s="118" t="s">
        <v>148</v>
      </c>
      <c r="J3" s="122" t="s">
        <v>256</v>
      </c>
      <c r="K3" s="122"/>
      <c r="L3" s="122"/>
      <c r="M3" s="122"/>
      <c r="N3" s="122"/>
      <c r="O3" s="122"/>
      <c r="P3" s="122"/>
      <c r="Q3" s="122"/>
      <c r="R3" s="122"/>
      <c r="S3" s="122"/>
      <c r="T3" s="122"/>
      <c r="U3" s="123" t="s">
        <v>104</v>
      </c>
      <c r="V3" s="123"/>
      <c r="W3" s="123"/>
      <c r="X3" s="123"/>
      <c r="Y3" s="123"/>
      <c r="Z3" s="123"/>
      <c r="AA3" s="123"/>
      <c r="AB3" s="123"/>
      <c r="AC3" s="118" t="s">
        <v>257</v>
      </c>
      <c r="AD3" s="118" t="s">
        <v>258</v>
      </c>
      <c r="AE3" s="118" t="s">
        <v>105</v>
      </c>
    </row>
    <row r="4" spans="1:31" s="4" customFormat="1" ht="27.6" x14ac:dyDescent="0.3">
      <c r="A4" s="119"/>
      <c r="B4" s="119"/>
      <c r="C4" s="119"/>
      <c r="D4" s="119"/>
      <c r="E4" s="119"/>
      <c r="F4" s="119"/>
      <c r="G4" s="119"/>
      <c r="H4" s="119"/>
      <c r="I4" s="119"/>
      <c r="J4" s="86" t="s">
        <v>10</v>
      </c>
      <c r="K4" s="86" t="s">
        <v>3</v>
      </c>
      <c r="L4" s="86" t="s">
        <v>11</v>
      </c>
      <c r="M4" s="86" t="s">
        <v>12</v>
      </c>
      <c r="N4" s="86" t="s">
        <v>6</v>
      </c>
      <c r="O4" s="86" t="s">
        <v>4</v>
      </c>
      <c r="P4" s="86" t="s">
        <v>13</v>
      </c>
      <c r="Q4" s="86" t="s">
        <v>14</v>
      </c>
      <c r="R4" s="86" t="s">
        <v>7</v>
      </c>
      <c r="S4" s="86" t="s">
        <v>15</v>
      </c>
      <c r="T4" s="86" t="s">
        <v>16</v>
      </c>
      <c r="U4" s="86" t="s">
        <v>18</v>
      </c>
      <c r="V4" s="86" t="s">
        <v>237</v>
      </c>
      <c r="W4" s="86" t="s">
        <v>19</v>
      </c>
      <c r="X4" s="115" t="s">
        <v>20</v>
      </c>
      <c r="Y4" s="86" t="s">
        <v>21</v>
      </c>
      <c r="Z4" s="86" t="s">
        <v>22</v>
      </c>
      <c r="AA4" s="86" t="s">
        <v>23</v>
      </c>
      <c r="AB4" s="86" t="s">
        <v>24</v>
      </c>
      <c r="AC4" s="119"/>
      <c r="AD4" s="119"/>
      <c r="AE4" s="119"/>
    </row>
    <row r="5" spans="1:31" s="30" customFormat="1" ht="79.2" x14ac:dyDescent="0.3">
      <c r="A5" s="109">
        <v>1</v>
      </c>
      <c r="B5" s="81" t="s">
        <v>259</v>
      </c>
      <c r="C5" s="109" t="s">
        <v>116</v>
      </c>
      <c r="D5" s="110" t="s">
        <v>125</v>
      </c>
      <c r="E5" s="87" t="s">
        <v>362</v>
      </c>
      <c r="F5" s="87" t="s">
        <v>311</v>
      </c>
      <c r="G5" s="106" t="s">
        <v>438</v>
      </c>
      <c r="H5" s="106" t="s">
        <v>33</v>
      </c>
      <c r="I5" s="106" t="s">
        <v>365</v>
      </c>
      <c r="J5" s="87" t="s">
        <v>287</v>
      </c>
      <c r="K5" s="104" t="s">
        <v>5</v>
      </c>
      <c r="L5" s="104" t="s">
        <v>17</v>
      </c>
      <c r="M5" s="104" t="s">
        <v>17</v>
      </c>
      <c r="N5" s="104" t="s">
        <v>17</v>
      </c>
      <c r="O5" s="104" t="s">
        <v>17</v>
      </c>
      <c r="P5" s="87" t="s">
        <v>287</v>
      </c>
      <c r="Q5" s="104" t="s">
        <v>25</v>
      </c>
      <c r="R5" s="104" t="s">
        <v>25</v>
      </c>
      <c r="S5" s="87" t="s">
        <v>287</v>
      </c>
      <c r="T5" s="87" t="s">
        <v>287</v>
      </c>
      <c r="U5" s="87" t="s">
        <v>287</v>
      </c>
      <c r="V5" s="104" t="s">
        <v>5</v>
      </c>
      <c r="W5" s="104" t="s">
        <v>17</v>
      </c>
      <c r="X5" s="104" t="s">
        <v>17</v>
      </c>
      <c r="Y5" s="104" t="s">
        <v>25</v>
      </c>
      <c r="Z5" s="87" t="s">
        <v>287</v>
      </c>
      <c r="AA5" s="104" t="s">
        <v>25</v>
      </c>
      <c r="AB5" s="87" t="s">
        <v>287</v>
      </c>
      <c r="AC5" s="106" t="s">
        <v>27</v>
      </c>
      <c r="AD5" s="106" t="s">
        <v>26</v>
      </c>
      <c r="AE5" s="87" t="s">
        <v>287</v>
      </c>
    </row>
    <row r="6" spans="1:31" s="2" customFormat="1" ht="39.6" x14ac:dyDescent="0.3">
      <c r="A6" s="109">
        <v>2</v>
      </c>
      <c r="B6" s="81" t="s">
        <v>260</v>
      </c>
      <c r="C6" s="109" t="s">
        <v>126</v>
      </c>
      <c r="D6" s="111" t="s">
        <v>127</v>
      </c>
      <c r="E6" s="87" t="s">
        <v>287</v>
      </c>
      <c r="F6" s="87" t="s">
        <v>287</v>
      </c>
      <c r="G6" s="80" t="s">
        <v>54</v>
      </c>
      <c r="H6" s="80" t="s">
        <v>52</v>
      </c>
      <c r="I6" s="80" t="s">
        <v>56</v>
      </c>
      <c r="J6" s="87" t="s">
        <v>287</v>
      </c>
      <c r="K6" s="87" t="s">
        <v>287</v>
      </c>
      <c r="L6" s="87" t="s">
        <v>287</v>
      </c>
      <c r="M6" s="87" t="s">
        <v>287</v>
      </c>
      <c r="N6" s="87" t="s">
        <v>287</v>
      </c>
      <c r="O6" s="87" t="s">
        <v>287</v>
      </c>
      <c r="P6" s="87" t="s">
        <v>287</v>
      </c>
      <c r="Q6" s="87" t="s">
        <v>287</v>
      </c>
      <c r="R6" s="87" t="s">
        <v>287</v>
      </c>
      <c r="S6" s="87" t="s">
        <v>287</v>
      </c>
      <c r="T6" s="105" t="s">
        <v>17</v>
      </c>
      <c r="U6" s="87" t="s">
        <v>287</v>
      </c>
      <c r="V6" s="87" t="s">
        <v>287</v>
      </c>
      <c r="W6" s="87" t="s">
        <v>287</v>
      </c>
      <c r="X6" s="105" t="s">
        <v>17</v>
      </c>
      <c r="Y6" s="87" t="s">
        <v>287</v>
      </c>
      <c r="Z6" s="87" t="s">
        <v>287</v>
      </c>
      <c r="AA6" s="87" t="s">
        <v>287</v>
      </c>
      <c r="AB6" s="87" t="s">
        <v>287</v>
      </c>
      <c r="AC6" s="80" t="s">
        <v>302</v>
      </c>
      <c r="AD6" s="80" t="s">
        <v>87</v>
      </c>
      <c r="AE6" s="87" t="s">
        <v>287</v>
      </c>
    </row>
    <row r="7" spans="1:31" s="2" customFormat="1" ht="52.8" x14ac:dyDescent="0.3">
      <c r="A7" s="109">
        <v>3</v>
      </c>
      <c r="B7" s="81" t="s">
        <v>261</v>
      </c>
      <c r="C7" s="109" t="s">
        <v>119</v>
      </c>
      <c r="D7" s="80" t="s">
        <v>119</v>
      </c>
      <c r="E7" s="87" t="s">
        <v>287</v>
      </c>
      <c r="F7" s="87" t="s">
        <v>287</v>
      </c>
      <c r="G7" s="80" t="s">
        <v>55</v>
      </c>
      <c r="H7" s="80" t="s">
        <v>53</v>
      </c>
      <c r="I7" s="80" t="s">
        <v>56</v>
      </c>
      <c r="J7" s="87" t="s">
        <v>287</v>
      </c>
      <c r="K7" s="87" t="s">
        <v>287</v>
      </c>
      <c r="L7" s="105" t="s">
        <v>5</v>
      </c>
      <c r="M7" s="87" t="s">
        <v>287</v>
      </c>
      <c r="N7" s="87" t="s">
        <v>287</v>
      </c>
      <c r="O7" s="87" t="s">
        <v>287</v>
      </c>
      <c r="P7" s="87" t="s">
        <v>287</v>
      </c>
      <c r="Q7" s="87" t="s">
        <v>287</v>
      </c>
      <c r="R7" s="87" t="s">
        <v>287</v>
      </c>
      <c r="S7" s="105" t="s">
        <v>17</v>
      </c>
      <c r="T7" s="87" t="s">
        <v>287</v>
      </c>
      <c r="U7" s="87" t="s">
        <v>287</v>
      </c>
      <c r="V7" s="105" t="s">
        <v>5</v>
      </c>
      <c r="W7" s="87" t="s">
        <v>287</v>
      </c>
      <c r="X7" s="105" t="s">
        <v>17</v>
      </c>
      <c r="Y7" s="87" t="s">
        <v>287</v>
      </c>
      <c r="Z7" s="87" t="s">
        <v>287</v>
      </c>
      <c r="AA7" s="87" t="s">
        <v>287</v>
      </c>
      <c r="AB7" s="87" t="s">
        <v>287</v>
      </c>
      <c r="AC7" s="80" t="s">
        <v>303</v>
      </c>
      <c r="AD7" s="80" t="s">
        <v>29</v>
      </c>
      <c r="AE7" s="80" t="s">
        <v>315</v>
      </c>
    </row>
    <row r="8" spans="1:31" s="2" customFormat="1" ht="52.8" x14ac:dyDescent="0.3">
      <c r="A8" s="109">
        <v>4</v>
      </c>
      <c r="B8" s="81" t="s">
        <v>262</v>
      </c>
      <c r="C8" s="109" t="s">
        <v>119</v>
      </c>
      <c r="D8" s="80" t="s">
        <v>119</v>
      </c>
      <c r="E8" s="87" t="s">
        <v>287</v>
      </c>
      <c r="F8" s="87" t="s">
        <v>287</v>
      </c>
      <c r="G8" s="80" t="s">
        <v>142</v>
      </c>
      <c r="H8" s="80" t="s">
        <v>47</v>
      </c>
      <c r="I8" s="80" t="s">
        <v>56</v>
      </c>
      <c r="J8" s="87" t="s">
        <v>287</v>
      </c>
      <c r="K8" s="87" t="s">
        <v>287</v>
      </c>
      <c r="L8" s="105" t="s">
        <v>5</v>
      </c>
      <c r="M8" s="105" t="s">
        <v>17</v>
      </c>
      <c r="N8" s="87" t="s">
        <v>287</v>
      </c>
      <c r="O8" s="87" t="s">
        <v>287</v>
      </c>
      <c r="P8" s="87" t="s">
        <v>287</v>
      </c>
      <c r="Q8" s="87" t="s">
        <v>287</v>
      </c>
      <c r="R8" s="87" t="s">
        <v>287</v>
      </c>
      <c r="S8" s="105" t="s">
        <v>17</v>
      </c>
      <c r="T8" s="87" t="s">
        <v>287</v>
      </c>
      <c r="U8" s="87" t="s">
        <v>287</v>
      </c>
      <c r="V8" s="105" t="s">
        <v>5</v>
      </c>
      <c r="W8" s="105" t="s">
        <v>17</v>
      </c>
      <c r="X8" s="105" t="s">
        <v>17</v>
      </c>
      <c r="Y8" s="87" t="s">
        <v>287</v>
      </c>
      <c r="Z8" s="87" t="s">
        <v>287</v>
      </c>
      <c r="AA8" s="87" t="s">
        <v>287</v>
      </c>
      <c r="AB8" s="87" t="s">
        <v>287</v>
      </c>
      <c r="AC8" s="80" t="s">
        <v>304</v>
      </c>
      <c r="AD8" s="80" t="s">
        <v>87</v>
      </c>
      <c r="AE8" s="87" t="s">
        <v>287</v>
      </c>
    </row>
    <row r="9" spans="1:31" s="3" customFormat="1" ht="39.6" x14ac:dyDescent="0.3">
      <c r="A9" s="109">
        <v>5</v>
      </c>
      <c r="B9" s="81" t="s">
        <v>327</v>
      </c>
      <c r="C9" s="109" t="s">
        <v>128</v>
      </c>
      <c r="D9" s="111" t="s">
        <v>129</v>
      </c>
      <c r="E9" s="87" t="s">
        <v>287</v>
      </c>
      <c r="F9" s="87" t="s">
        <v>287</v>
      </c>
      <c r="G9" s="80" t="s">
        <v>143</v>
      </c>
      <c r="H9" s="80" t="s">
        <v>400</v>
      </c>
      <c r="I9" s="80" t="s">
        <v>56</v>
      </c>
      <c r="J9" s="87" t="s">
        <v>287</v>
      </c>
      <c r="K9" s="87" t="s">
        <v>287</v>
      </c>
      <c r="L9" s="87" t="s">
        <v>287</v>
      </c>
      <c r="M9" s="105" t="s">
        <v>25</v>
      </c>
      <c r="N9" s="105" t="s">
        <v>25</v>
      </c>
      <c r="O9" s="105" t="s">
        <v>25</v>
      </c>
      <c r="P9" s="87" t="s">
        <v>287</v>
      </c>
      <c r="Q9" s="87" t="s">
        <v>287</v>
      </c>
      <c r="R9" s="87" t="s">
        <v>287</v>
      </c>
      <c r="S9" s="105" t="s">
        <v>17</v>
      </c>
      <c r="T9" s="87" t="s">
        <v>287</v>
      </c>
      <c r="U9" s="87" t="s">
        <v>287</v>
      </c>
      <c r="V9" s="87" t="s">
        <v>287</v>
      </c>
      <c r="W9" s="105" t="s">
        <v>25</v>
      </c>
      <c r="X9" s="105" t="s">
        <v>17</v>
      </c>
      <c r="Y9" s="87" t="s">
        <v>287</v>
      </c>
      <c r="Z9" s="87" t="s">
        <v>287</v>
      </c>
      <c r="AA9" s="87" t="s">
        <v>287</v>
      </c>
      <c r="AB9" s="87" t="s">
        <v>287</v>
      </c>
      <c r="AC9" s="80" t="s">
        <v>305</v>
      </c>
      <c r="AD9" s="80" t="s">
        <v>87</v>
      </c>
      <c r="AE9" s="80" t="s">
        <v>88</v>
      </c>
    </row>
    <row r="10" spans="1:31" s="30" customFormat="1" ht="26.4" x14ac:dyDescent="0.3">
      <c r="A10" s="109">
        <v>6</v>
      </c>
      <c r="B10" s="81" t="s">
        <v>263</v>
      </c>
      <c r="C10" s="109" t="s">
        <v>108</v>
      </c>
      <c r="D10" s="110" t="s">
        <v>109</v>
      </c>
      <c r="E10" s="87" t="s">
        <v>287</v>
      </c>
      <c r="F10" s="87" t="s">
        <v>287</v>
      </c>
      <c r="G10" s="106" t="s">
        <v>420</v>
      </c>
      <c r="H10" s="106" t="s">
        <v>46</v>
      </c>
      <c r="I10" s="106" t="s">
        <v>46</v>
      </c>
      <c r="J10" s="87" t="s">
        <v>287</v>
      </c>
      <c r="K10" s="104" t="s">
        <v>5</v>
      </c>
      <c r="L10" s="87" t="s">
        <v>287</v>
      </c>
      <c r="M10" s="104" t="s">
        <v>17</v>
      </c>
      <c r="N10" s="104" t="s">
        <v>17</v>
      </c>
      <c r="O10" s="104" t="s">
        <v>17</v>
      </c>
      <c r="P10" s="87" t="s">
        <v>287</v>
      </c>
      <c r="Q10" s="87" t="s">
        <v>287</v>
      </c>
      <c r="R10" s="87" t="s">
        <v>287</v>
      </c>
      <c r="S10" s="87" t="s">
        <v>287</v>
      </c>
      <c r="T10" s="87" t="s">
        <v>287</v>
      </c>
      <c r="U10" s="104" t="s">
        <v>5</v>
      </c>
      <c r="V10" s="87" t="s">
        <v>287</v>
      </c>
      <c r="W10" s="104" t="s">
        <v>17</v>
      </c>
      <c r="X10" s="104" t="s">
        <v>17</v>
      </c>
      <c r="Y10" s="87" t="s">
        <v>287</v>
      </c>
      <c r="Z10" s="87" t="s">
        <v>287</v>
      </c>
      <c r="AA10" s="87" t="s">
        <v>287</v>
      </c>
      <c r="AB10" s="87" t="s">
        <v>287</v>
      </c>
      <c r="AC10" s="106" t="s">
        <v>28</v>
      </c>
      <c r="AD10" s="106" t="s">
        <v>89</v>
      </c>
      <c r="AE10" s="87" t="s">
        <v>287</v>
      </c>
    </row>
    <row r="11" spans="1:31" s="2" customFormat="1" ht="26.4" x14ac:dyDescent="0.3">
      <c r="A11" s="109">
        <v>7</v>
      </c>
      <c r="B11" s="81" t="s">
        <v>264</v>
      </c>
      <c r="C11" s="109" t="s">
        <v>112</v>
      </c>
      <c r="D11" s="111" t="s">
        <v>112</v>
      </c>
      <c r="E11" s="87" t="s">
        <v>287</v>
      </c>
      <c r="F11" s="87" t="s">
        <v>287</v>
      </c>
      <c r="G11" s="80" t="s">
        <v>144</v>
      </c>
      <c r="H11" s="80" t="s">
        <v>401</v>
      </c>
      <c r="I11" s="80" t="s">
        <v>37</v>
      </c>
      <c r="J11" s="87" t="s">
        <v>287</v>
      </c>
      <c r="K11" s="105" t="s">
        <v>5</v>
      </c>
      <c r="L11" s="105" t="s">
        <v>5</v>
      </c>
      <c r="M11" s="87" t="s">
        <v>287</v>
      </c>
      <c r="N11" s="87" t="s">
        <v>287</v>
      </c>
      <c r="O11" s="87" t="s">
        <v>287</v>
      </c>
      <c r="P11" s="87" t="s">
        <v>287</v>
      </c>
      <c r="Q11" s="87" t="s">
        <v>287</v>
      </c>
      <c r="R11" s="87" t="s">
        <v>287</v>
      </c>
      <c r="S11" s="105" t="s">
        <v>17</v>
      </c>
      <c r="T11" s="87" t="s">
        <v>287</v>
      </c>
      <c r="U11" s="105" t="s">
        <v>5</v>
      </c>
      <c r="V11" s="105" t="s">
        <v>5</v>
      </c>
      <c r="W11" s="87" t="s">
        <v>287</v>
      </c>
      <c r="X11" s="105" t="s">
        <v>17</v>
      </c>
      <c r="Y11" s="87" t="s">
        <v>287</v>
      </c>
      <c r="Z11" s="87" t="s">
        <v>287</v>
      </c>
      <c r="AA11" s="87" t="s">
        <v>287</v>
      </c>
      <c r="AB11" s="87" t="s">
        <v>287</v>
      </c>
      <c r="AC11" s="80" t="s">
        <v>57</v>
      </c>
      <c r="AD11" s="80" t="s">
        <v>29</v>
      </c>
      <c r="AE11" s="87" t="s">
        <v>287</v>
      </c>
    </row>
    <row r="12" spans="1:31" s="2" customFormat="1" ht="26.4" x14ac:dyDescent="0.3">
      <c r="A12" s="109">
        <v>8</v>
      </c>
      <c r="B12" s="81" t="s">
        <v>265</v>
      </c>
      <c r="C12" s="109" t="s">
        <v>110</v>
      </c>
      <c r="D12" s="111" t="s">
        <v>117</v>
      </c>
      <c r="E12" s="87" t="s">
        <v>287</v>
      </c>
      <c r="F12" s="87" t="s">
        <v>287</v>
      </c>
      <c r="G12" s="80" t="s">
        <v>143</v>
      </c>
      <c r="H12" s="80" t="s">
        <v>402</v>
      </c>
      <c r="I12" s="80" t="s">
        <v>37</v>
      </c>
      <c r="J12" s="87" t="s">
        <v>287</v>
      </c>
      <c r="K12" s="87" t="s">
        <v>287</v>
      </c>
      <c r="L12" s="80" t="s">
        <v>25</v>
      </c>
      <c r="M12" s="80" t="s">
        <v>25</v>
      </c>
      <c r="N12" s="87" t="s">
        <v>287</v>
      </c>
      <c r="O12" s="87" t="s">
        <v>287</v>
      </c>
      <c r="P12" s="87" t="s">
        <v>287</v>
      </c>
      <c r="Q12" s="87" t="s">
        <v>287</v>
      </c>
      <c r="R12" s="105" t="s">
        <v>5</v>
      </c>
      <c r="S12" s="105" t="s">
        <v>25</v>
      </c>
      <c r="T12" s="87" t="s">
        <v>287</v>
      </c>
      <c r="U12" s="87" t="s">
        <v>287</v>
      </c>
      <c r="V12" s="105" t="s">
        <v>25</v>
      </c>
      <c r="W12" s="105" t="s">
        <v>25</v>
      </c>
      <c r="X12" s="105" t="s">
        <v>25</v>
      </c>
      <c r="Y12" s="87" t="s">
        <v>287</v>
      </c>
      <c r="Z12" s="87" t="s">
        <v>287</v>
      </c>
      <c r="AA12" s="105" t="s">
        <v>5</v>
      </c>
      <c r="AB12" s="87" t="s">
        <v>287</v>
      </c>
      <c r="AC12" s="80" t="s">
        <v>439</v>
      </c>
      <c r="AD12" s="80" t="s">
        <v>90</v>
      </c>
      <c r="AE12" s="87" t="s">
        <v>287</v>
      </c>
    </row>
    <row r="13" spans="1:31" s="2" customFormat="1" ht="52.8" x14ac:dyDescent="0.3">
      <c r="A13" s="109">
        <v>9</v>
      </c>
      <c r="B13" s="81" t="s">
        <v>266</v>
      </c>
      <c r="C13" s="109" t="s">
        <v>112</v>
      </c>
      <c r="D13" s="111" t="s">
        <v>119</v>
      </c>
      <c r="E13" s="87" t="s">
        <v>287</v>
      </c>
      <c r="F13" s="87" t="s">
        <v>287</v>
      </c>
      <c r="G13" s="80" t="s">
        <v>58</v>
      </c>
      <c r="H13" s="80" t="s">
        <v>403</v>
      </c>
      <c r="I13" s="80" t="s">
        <v>37</v>
      </c>
      <c r="J13" s="87" t="s">
        <v>287</v>
      </c>
      <c r="K13" s="87" t="s">
        <v>287</v>
      </c>
      <c r="L13" s="105" t="s">
        <v>17</v>
      </c>
      <c r="M13" s="105" t="s">
        <v>25</v>
      </c>
      <c r="N13" s="105" t="s">
        <v>25</v>
      </c>
      <c r="O13" s="87" t="s">
        <v>287</v>
      </c>
      <c r="P13" s="87" t="s">
        <v>287</v>
      </c>
      <c r="Q13" s="87" t="s">
        <v>287</v>
      </c>
      <c r="R13" s="87" t="s">
        <v>287</v>
      </c>
      <c r="S13" s="105" t="s">
        <v>17</v>
      </c>
      <c r="T13" s="87" t="s">
        <v>287</v>
      </c>
      <c r="U13" s="87" t="s">
        <v>287</v>
      </c>
      <c r="V13" s="105" t="s">
        <v>17</v>
      </c>
      <c r="W13" s="105" t="s">
        <v>25</v>
      </c>
      <c r="X13" s="105" t="s">
        <v>17</v>
      </c>
      <c r="Y13" s="87" t="s">
        <v>287</v>
      </c>
      <c r="Z13" s="87" t="s">
        <v>287</v>
      </c>
      <c r="AA13" s="87" t="s">
        <v>287</v>
      </c>
      <c r="AB13" s="87" t="s">
        <v>287</v>
      </c>
      <c r="AC13" s="80" t="s">
        <v>309</v>
      </c>
      <c r="AD13" s="80" t="s">
        <v>91</v>
      </c>
      <c r="AE13" s="80" t="s">
        <v>59</v>
      </c>
    </row>
    <row r="14" spans="1:31" s="3" customFormat="1" ht="39.6" x14ac:dyDescent="0.3">
      <c r="A14" s="109">
        <v>10</v>
      </c>
      <c r="B14" s="81" t="s">
        <v>267</v>
      </c>
      <c r="C14" s="109" t="s">
        <v>112</v>
      </c>
      <c r="D14" s="87" t="s">
        <v>112</v>
      </c>
      <c r="E14" s="87" t="s">
        <v>287</v>
      </c>
      <c r="F14" s="87" t="s">
        <v>287</v>
      </c>
      <c r="G14" s="106" t="s">
        <v>421</v>
      </c>
      <c r="H14" s="106" t="s">
        <v>46</v>
      </c>
      <c r="I14" s="106" t="s">
        <v>46</v>
      </c>
      <c r="J14" s="87" t="s">
        <v>287</v>
      </c>
      <c r="K14" s="87" t="s">
        <v>287</v>
      </c>
      <c r="L14" s="104" t="s">
        <v>5</v>
      </c>
      <c r="M14" s="87" t="s">
        <v>287</v>
      </c>
      <c r="N14" s="87" t="s">
        <v>287</v>
      </c>
      <c r="O14" s="87" t="s">
        <v>287</v>
      </c>
      <c r="P14" s="87" t="s">
        <v>287</v>
      </c>
      <c r="Q14" s="87" t="s">
        <v>287</v>
      </c>
      <c r="R14" s="87" t="s">
        <v>287</v>
      </c>
      <c r="S14" s="104" t="s">
        <v>17</v>
      </c>
      <c r="T14" s="87" t="s">
        <v>287</v>
      </c>
      <c r="U14" s="87" t="s">
        <v>287</v>
      </c>
      <c r="V14" s="104" t="s">
        <v>5</v>
      </c>
      <c r="W14" s="87" t="s">
        <v>287</v>
      </c>
      <c r="X14" s="104" t="s">
        <v>17</v>
      </c>
      <c r="Y14" s="87" t="s">
        <v>287</v>
      </c>
      <c r="Z14" s="87" t="s">
        <v>287</v>
      </c>
      <c r="AA14" s="87" t="s">
        <v>287</v>
      </c>
      <c r="AB14" s="87" t="s">
        <v>287</v>
      </c>
      <c r="AC14" s="106" t="s">
        <v>306</v>
      </c>
      <c r="AD14" s="106" t="s">
        <v>29</v>
      </c>
      <c r="AE14" s="87" t="s">
        <v>287</v>
      </c>
    </row>
    <row r="15" spans="1:31" s="30" customFormat="1" ht="66" x14ac:dyDescent="0.3">
      <c r="A15" s="109">
        <v>11</v>
      </c>
      <c r="B15" s="81" t="s">
        <v>268</v>
      </c>
      <c r="C15" s="109" t="s">
        <v>112</v>
      </c>
      <c r="D15" s="110" t="s">
        <v>120</v>
      </c>
      <c r="E15" s="87" t="s">
        <v>287</v>
      </c>
      <c r="F15" s="87" t="s">
        <v>287</v>
      </c>
      <c r="G15" s="106" t="s">
        <v>422</v>
      </c>
      <c r="H15" s="106" t="s">
        <v>34</v>
      </c>
      <c r="I15" s="106" t="s">
        <v>9</v>
      </c>
      <c r="J15" s="87" t="s">
        <v>287</v>
      </c>
      <c r="K15" s="87" t="s">
        <v>287</v>
      </c>
      <c r="L15" s="104" t="s">
        <v>25</v>
      </c>
      <c r="M15" s="104" t="s">
        <v>25</v>
      </c>
      <c r="N15" s="104" t="s">
        <v>17</v>
      </c>
      <c r="O15" s="104" t="s">
        <v>25</v>
      </c>
      <c r="P15" s="87" t="s">
        <v>287</v>
      </c>
      <c r="Q15" s="104" t="s">
        <v>25</v>
      </c>
      <c r="R15" s="87" t="s">
        <v>287</v>
      </c>
      <c r="S15" s="104" t="s">
        <v>17</v>
      </c>
      <c r="T15" s="87" t="s">
        <v>287</v>
      </c>
      <c r="U15" s="87" t="s">
        <v>287</v>
      </c>
      <c r="V15" s="104" t="s">
        <v>25</v>
      </c>
      <c r="W15" s="104" t="s">
        <v>25</v>
      </c>
      <c r="X15" s="104" t="s">
        <v>17</v>
      </c>
      <c r="Y15" s="87" t="s">
        <v>287</v>
      </c>
      <c r="Z15" s="87" t="s">
        <v>287</v>
      </c>
      <c r="AA15" s="87" t="s">
        <v>287</v>
      </c>
      <c r="AB15" s="104" t="s">
        <v>5</v>
      </c>
      <c r="AC15" s="106" t="s">
        <v>30</v>
      </c>
      <c r="AD15" s="106" t="s">
        <v>92</v>
      </c>
      <c r="AE15" s="87" t="s">
        <v>287</v>
      </c>
    </row>
    <row r="16" spans="1:31" s="2" customFormat="1" ht="52.8" x14ac:dyDescent="0.3">
      <c r="A16" s="109">
        <v>13</v>
      </c>
      <c r="B16" s="81" t="s">
        <v>368</v>
      </c>
      <c r="C16" s="109" t="s">
        <v>121</v>
      </c>
      <c r="D16" s="80" t="s">
        <v>121</v>
      </c>
      <c r="E16" s="87" t="s">
        <v>287</v>
      </c>
      <c r="F16" s="87" t="s">
        <v>287</v>
      </c>
      <c r="G16" s="80" t="s">
        <v>58</v>
      </c>
      <c r="H16" s="80" t="s">
        <v>60</v>
      </c>
      <c r="I16" s="80" t="s">
        <v>61</v>
      </c>
      <c r="J16" s="87" t="s">
        <v>287</v>
      </c>
      <c r="K16" s="87" t="s">
        <v>287</v>
      </c>
      <c r="L16" s="80" t="s">
        <v>25</v>
      </c>
      <c r="M16" s="105" t="s">
        <v>25</v>
      </c>
      <c r="N16" s="105" t="s">
        <v>17</v>
      </c>
      <c r="O16" s="87" t="s">
        <v>287</v>
      </c>
      <c r="P16" s="87" t="s">
        <v>287</v>
      </c>
      <c r="Q16" s="105" t="s">
        <v>25</v>
      </c>
      <c r="R16" s="87" t="s">
        <v>287</v>
      </c>
      <c r="S16" s="105" t="s">
        <v>17</v>
      </c>
      <c r="T16" s="87" t="s">
        <v>287</v>
      </c>
      <c r="U16" s="87" t="s">
        <v>287</v>
      </c>
      <c r="V16" s="105" t="s">
        <v>25</v>
      </c>
      <c r="W16" s="105" t="s">
        <v>25</v>
      </c>
      <c r="X16" s="105" t="s">
        <v>17</v>
      </c>
      <c r="Y16" s="105" t="s">
        <v>17</v>
      </c>
      <c r="Z16" s="105" t="s">
        <v>25</v>
      </c>
      <c r="AA16" s="87" t="s">
        <v>287</v>
      </c>
      <c r="AB16" s="87" t="s">
        <v>287</v>
      </c>
      <c r="AC16" s="80" t="s">
        <v>407</v>
      </c>
      <c r="AD16" s="80" t="s">
        <v>93</v>
      </c>
      <c r="AE16" s="80" t="s">
        <v>408</v>
      </c>
    </row>
    <row r="17" spans="1:31" s="3" customFormat="1" ht="92.4" x14ac:dyDescent="0.3">
      <c r="A17" s="109">
        <v>14</v>
      </c>
      <c r="B17" s="81" t="s">
        <v>369</v>
      </c>
      <c r="C17" s="109" t="s">
        <v>121</v>
      </c>
      <c r="D17" s="111" t="s">
        <v>110</v>
      </c>
      <c r="E17" s="87" t="s">
        <v>287</v>
      </c>
      <c r="F17" s="87" t="s">
        <v>287</v>
      </c>
      <c r="G17" s="80" t="s">
        <v>62</v>
      </c>
      <c r="H17" s="80" t="s">
        <v>63</v>
      </c>
      <c r="I17" s="80" t="s">
        <v>355</v>
      </c>
      <c r="J17" s="87" t="s">
        <v>287</v>
      </c>
      <c r="K17" s="87" t="s">
        <v>287</v>
      </c>
      <c r="L17" s="80" t="s">
        <v>25</v>
      </c>
      <c r="M17" s="80" t="s">
        <v>25</v>
      </c>
      <c r="N17" s="105" t="s">
        <v>17</v>
      </c>
      <c r="O17" s="87" t="s">
        <v>287</v>
      </c>
      <c r="P17" s="87" t="s">
        <v>287</v>
      </c>
      <c r="Q17" s="87" t="s">
        <v>287</v>
      </c>
      <c r="R17" s="87" t="s">
        <v>287</v>
      </c>
      <c r="S17" s="105" t="s">
        <v>17</v>
      </c>
      <c r="T17" s="87" t="s">
        <v>287</v>
      </c>
      <c r="U17" s="87" t="s">
        <v>287</v>
      </c>
      <c r="V17" s="105" t="s">
        <v>25</v>
      </c>
      <c r="W17" s="105" t="s">
        <v>25</v>
      </c>
      <c r="X17" s="105" t="s">
        <v>17</v>
      </c>
      <c r="Y17" s="105" t="s">
        <v>64</v>
      </c>
      <c r="Z17" s="87" t="s">
        <v>287</v>
      </c>
      <c r="AA17" s="87" t="s">
        <v>287</v>
      </c>
      <c r="AB17" s="87" t="s">
        <v>287</v>
      </c>
      <c r="AC17" s="80" t="s">
        <v>441</v>
      </c>
      <c r="AD17" s="80" t="s">
        <v>93</v>
      </c>
      <c r="AE17" s="80" t="s">
        <v>340</v>
      </c>
    </row>
    <row r="18" spans="1:31" s="3" customFormat="1" ht="39.6" x14ac:dyDescent="0.3">
      <c r="A18" s="109">
        <v>15</v>
      </c>
      <c r="B18" s="81" t="s">
        <v>370</v>
      </c>
      <c r="C18" s="109" t="s">
        <v>121</v>
      </c>
      <c r="D18" s="111" t="s">
        <v>110</v>
      </c>
      <c r="E18" s="87" t="s">
        <v>287</v>
      </c>
      <c r="F18" s="87" t="s">
        <v>287</v>
      </c>
      <c r="G18" s="80" t="s">
        <v>62</v>
      </c>
      <c r="H18" s="80" t="s">
        <v>65</v>
      </c>
      <c r="I18" s="80" t="s">
        <v>9</v>
      </c>
      <c r="J18" s="87" t="s">
        <v>287</v>
      </c>
      <c r="K18" s="87" t="s">
        <v>287</v>
      </c>
      <c r="L18" s="80" t="s">
        <v>25</v>
      </c>
      <c r="M18" s="105" t="s">
        <v>25</v>
      </c>
      <c r="N18" s="105" t="s">
        <v>17</v>
      </c>
      <c r="O18" s="105" t="s">
        <v>25</v>
      </c>
      <c r="P18" s="87" t="s">
        <v>287</v>
      </c>
      <c r="Q18" s="105" t="s">
        <v>25</v>
      </c>
      <c r="R18" s="87" t="s">
        <v>287</v>
      </c>
      <c r="S18" s="105" t="s">
        <v>17</v>
      </c>
      <c r="T18" s="87" t="s">
        <v>287</v>
      </c>
      <c r="U18" s="87" t="s">
        <v>287</v>
      </c>
      <c r="V18" s="105" t="s">
        <v>25</v>
      </c>
      <c r="W18" s="105" t="s">
        <v>25</v>
      </c>
      <c r="X18" s="105" t="s">
        <v>17</v>
      </c>
      <c r="Y18" s="105" t="s">
        <v>17</v>
      </c>
      <c r="Z18" s="87" t="s">
        <v>287</v>
      </c>
      <c r="AA18" s="87" t="s">
        <v>287</v>
      </c>
      <c r="AB18" s="87" t="s">
        <v>287</v>
      </c>
      <c r="AC18" s="80" t="s">
        <v>440</v>
      </c>
      <c r="AD18" s="80" t="s">
        <v>87</v>
      </c>
      <c r="AE18" s="80" t="s">
        <v>344</v>
      </c>
    </row>
    <row r="19" spans="1:31" s="2" customFormat="1" ht="39.6" x14ac:dyDescent="0.3">
      <c r="A19" s="109">
        <v>16</v>
      </c>
      <c r="B19" s="81" t="s">
        <v>371</v>
      </c>
      <c r="C19" s="109" t="s">
        <v>121</v>
      </c>
      <c r="D19" s="80" t="s">
        <v>121</v>
      </c>
      <c r="E19" s="87" t="s">
        <v>287</v>
      </c>
      <c r="F19" s="87" t="s">
        <v>287</v>
      </c>
      <c r="G19" s="80" t="s">
        <v>66</v>
      </c>
      <c r="H19" s="80" t="s">
        <v>60</v>
      </c>
      <c r="I19" s="80" t="s">
        <v>9</v>
      </c>
      <c r="J19" s="87" t="s">
        <v>287</v>
      </c>
      <c r="K19" s="87" t="s">
        <v>287</v>
      </c>
      <c r="L19" s="87" t="s">
        <v>287</v>
      </c>
      <c r="M19" s="87" t="s">
        <v>287</v>
      </c>
      <c r="N19" s="105" t="s">
        <v>17</v>
      </c>
      <c r="O19" s="87" t="s">
        <v>287</v>
      </c>
      <c r="P19" s="87" t="s">
        <v>287</v>
      </c>
      <c r="Q19" s="87" t="s">
        <v>287</v>
      </c>
      <c r="R19" s="87" t="s">
        <v>287</v>
      </c>
      <c r="S19" s="105" t="s">
        <v>17</v>
      </c>
      <c r="T19" s="87" t="s">
        <v>287</v>
      </c>
      <c r="U19" s="87" t="s">
        <v>287</v>
      </c>
      <c r="V19" s="87" t="s">
        <v>287</v>
      </c>
      <c r="W19" s="87" t="s">
        <v>287</v>
      </c>
      <c r="X19" s="105" t="s">
        <v>17</v>
      </c>
      <c r="Y19" s="105" t="s">
        <v>5</v>
      </c>
      <c r="Z19" s="87" t="s">
        <v>287</v>
      </c>
      <c r="AA19" s="87" t="s">
        <v>287</v>
      </c>
      <c r="AB19" s="87" t="s">
        <v>287</v>
      </c>
      <c r="AC19" s="80" t="s">
        <v>409</v>
      </c>
      <c r="AD19" s="80" t="s">
        <v>29</v>
      </c>
      <c r="AE19" s="87" t="s">
        <v>287</v>
      </c>
    </row>
    <row r="20" spans="1:31" s="2" customFormat="1" ht="52.8" x14ac:dyDescent="0.3">
      <c r="A20" s="109">
        <v>17</v>
      </c>
      <c r="B20" s="80" t="s">
        <v>372</v>
      </c>
      <c r="C20" s="109" t="s">
        <v>112</v>
      </c>
      <c r="D20" s="111" t="s">
        <v>112</v>
      </c>
      <c r="E20" s="87" t="s">
        <v>287</v>
      </c>
      <c r="F20" s="87" t="s">
        <v>287</v>
      </c>
      <c r="G20" s="80" t="s">
        <v>67</v>
      </c>
      <c r="H20" s="80" t="s">
        <v>47</v>
      </c>
      <c r="I20" s="80" t="s">
        <v>68</v>
      </c>
      <c r="J20" s="87" t="s">
        <v>287</v>
      </c>
      <c r="K20" s="87" t="s">
        <v>287</v>
      </c>
      <c r="L20" s="87" t="s">
        <v>287</v>
      </c>
      <c r="M20" s="87" t="s">
        <v>287</v>
      </c>
      <c r="N20" s="105" t="s">
        <v>17</v>
      </c>
      <c r="O20" s="87" t="s">
        <v>287</v>
      </c>
      <c r="P20" s="87" t="s">
        <v>287</v>
      </c>
      <c r="Q20" s="87" t="s">
        <v>287</v>
      </c>
      <c r="R20" s="87" t="s">
        <v>287</v>
      </c>
      <c r="S20" s="105" t="s">
        <v>17</v>
      </c>
      <c r="T20" s="87" t="s">
        <v>287</v>
      </c>
      <c r="U20" s="87" t="s">
        <v>287</v>
      </c>
      <c r="V20" s="87" t="s">
        <v>287</v>
      </c>
      <c r="W20" s="87" t="s">
        <v>287</v>
      </c>
      <c r="X20" s="105" t="s">
        <v>17</v>
      </c>
      <c r="Y20" s="105" t="s">
        <v>25</v>
      </c>
      <c r="Z20" s="87" t="s">
        <v>287</v>
      </c>
      <c r="AA20" s="87" t="s">
        <v>287</v>
      </c>
      <c r="AB20" s="105" t="s">
        <v>5</v>
      </c>
      <c r="AC20" s="80" t="s">
        <v>410</v>
      </c>
      <c r="AD20" s="80" t="s">
        <v>29</v>
      </c>
      <c r="AE20" s="80" t="s">
        <v>411</v>
      </c>
    </row>
    <row r="21" spans="1:31" s="2" customFormat="1" ht="39.6" x14ac:dyDescent="0.3">
      <c r="A21" s="109">
        <v>18</v>
      </c>
      <c r="B21" s="80" t="s">
        <v>269</v>
      </c>
      <c r="C21" s="109" t="s">
        <v>112</v>
      </c>
      <c r="D21" s="111" t="s">
        <v>135</v>
      </c>
      <c r="E21" s="87" t="s">
        <v>287</v>
      </c>
      <c r="F21" s="87" t="s">
        <v>287</v>
      </c>
      <c r="G21" s="80" t="s">
        <v>67</v>
      </c>
      <c r="H21" s="80" t="s">
        <v>60</v>
      </c>
      <c r="I21" s="80" t="s">
        <v>69</v>
      </c>
      <c r="J21" s="87" t="s">
        <v>287</v>
      </c>
      <c r="K21" s="87" t="s">
        <v>287</v>
      </c>
      <c r="L21" s="87" t="s">
        <v>287</v>
      </c>
      <c r="M21" s="87" t="s">
        <v>287</v>
      </c>
      <c r="N21" s="105" t="s">
        <v>17</v>
      </c>
      <c r="O21" s="87" t="s">
        <v>287</v>
      </c>
      <c r="P21" s="87" t="s">
        <v>287</v>
      </c>
      <c r="Q21" s="87" t="s">
        <v>287</v>
      </c>
      <c r="R21" s="87" t="s">
        <v>287</v>
      </c>
      <c r="S21" s="105" t="s">
        <v>17</v>
      </c>
      <c r="T21" s="87" t="s">
        <v>287</v>
      </c>
      <c r="U21" s="87" t="s">
        <v>287</v>
      </c>
      <c r="V21" s="87" t="s">
        <v>287</v>
      </c>
      <c r="W21" s="87" t="s">
        <v>287</v>
      </c>
      <c r="X21" s="105" t="s">
        <v>17</v>
      </c>
      <c r="Y21" s="87" t="s">
        <v>287</v>
      </c>
      <c r="Z21" s="87" t="s">
        <v>287</v>
      </c>
      <c r="AA21" s="87" t="s">
        <v>287</v>
      </c>
      <c r="AB21" s="105" t="s">
        <v>5</v>
      </c>
      <c r="AC21" s="80" t="s">
        <v>412</v>
      </c>
      <c r="AD21" s="80" t="s">
        <v>90</v>
      </c>
      <c r="AE21" s="80" t="s">
        <v>316</v>
      </c>
    </row>
    <row r="22" spans="1:31" s="2" customFormat="1" ht="39.6" x14ac:dyDescent="0.3">
      <c r="A22" s="109">
        <v>19</v>
      </c>
      <c r="B22" s="80" t="s">
        <v>270</v>
      </c>
      <c r="C22" s="109" t="s">
        <v>112</v>
      </c>
      <c r="D22" s="111" t="s">
        <v>112</v>
      </c>
      <c r="E22" s="87" t="s">
        <v>287</v>
      </c>
      <c r="F22" s="87" t="s">
        <v>287</v>
      </c>
      <c r="G22" s="80" t="s">
        <v>145</v>
      </c>
      <c r="H22" s="80" t="s">
        <v>47</v>
      </c>
      <c r="I22" s="80" t="s">
        <v>298</v>
      </c>
      <c r="J22" s="87" t="s">
        <v>287</v>
      </c>
      <c r="K22" s="87" t="s">
        <v>287</v>
      </c>
      <c r="L22" s="105" t="s">
        <v>5</v>
      </c>
      <c r="M22" s="87" t="s">
        <v>287</v>
      </c>
      <c r="N22" s="105" t="s">
        <v>17</v>
      </c>
      <c r="O22" s="87" t="s">
        <v>287</v>
      </c>
      <c r="P22" s="87" t="s">
        <v>287</v>
      </c>
      <c r="Q22" s="105" t="s">
        <v>5</v>
      </c>
      <c r="R22" s="87" t="s">
        <v>287</v>
      </c>
      <c r="S22" s="105" t="s">
        <v>17</v>
      </c>
      <c r="T22" s="87" t="s">
        <v>287</v>
      </c>
      <c r="U22" s="87" t="s">
        <v>287</v>
      </c>
      <c r="V22" s="87" t="s">
        <v>287</v>
      </c>
      <c r="W22" s="87" t="s">
        <v>287</v>
      </c>
      <c r="X22" s="105" t="s">
        <v>17</v>
      </c>
      <c r="Y22" s="87" t="s">
        <v>287</v>
      </c>
      <c r="Z22" s="87" t="s">
        <v>287</v>
      </c>
      <c r="AA22" s="87" t="s">
        <v>287</v>
      </c>
      <c r="AB22" s="105" t="s">
        <v>5</v>
      </c>
      <c r="AC22" s="80" t="s">
        <v>307</v>
      </c>
      <c r="AD22" s="80" t="s">
        <v>29</v>
      </c>
      <c r="AE22" s="87" t="s">
        <v>287</v>
      </c>
    </row>
    <row r="23" spans="1:31" s="2" customFormat="1" ht="79.2" x14ac:dyDescent="0.3">
      <c r="A23" s="109">
        <v>20</v>
      </c>
      <c r="B23" s="80" t="s">
        <v>271</v>
      </c>
      <c r="C23" s="109" t="s">
        <v>136</v>
      </c>
      <c r="D23" s="111" t="s">
        <v>115</v>
      </c>
      <c r="E23" s="87" t="s">
        <v>287</v>
      </c>
      <c r="F23" s="87" t="s">
        <v>287</v>
      </c>
      <c r="G23" s="80" t="s">
        <v>146</v>
      </c>
      <c r="H23" s="80" t="s">
        <v>70</v>
      </c>
      <c r="I23" s="80" t="s">
        <v>8</v>
      </c>
      <c r="J23" s="87" t="s">
        <v>287</v>
      </c>
      <c r="K23" s="87" t="s">
        <v>287</v>
      </c>
      <c r="L23" s="105" t="s">
        <v>17</v>
      </c>
      <c r="M23" s="105" t="s">
        <v>17</v>
      </c>
      <c r="N23" s="105" t="s">
        <v>17</v>
      </c>
      <c r="O23" s="105" t="s">
        <v>17</v>
      </c>
      <c r="P23" s="105" t="s">
        <v>25</v>
      </c>
      <c r="Q23" s="105" t="s">
        <v>17</v>
      </c>
      <c r="R23" s="87" t="s">
        <v>287</v>
      </c>
      <c r="S23" s="87" t="s">
        <v>287</v>
      </c>
      <c r="T23" s="87" t="s">
        <v>287</v>
      </c>
      <c r="U23" s="87" t="s">
        <v>287</v>
      </c>
      <c r="V23" s="105" t="s">
        <v>17</v>
      </c>
      <c r="W23" s="105" t="s">
        <v>17</v>
      </c>
      <c r="X23" s="105" t="s">
        <v>17</v>
      </c>
      <c r="Y23" s="105" t="s">
        <v>25</v>
      </c>
      <c r="Z23" s="105" t="s">
        <v>25</v>
      </c>
      <c r="AA23" s="87" t="s">
        <v>287</v>
      </c>
      <c r="AB23" s="87" t="s">
        <v>287</v>
      </c>
      <c r="AC23" s="80" t="s">
        <v>442</v>
      </c>
      <c r="AD23" s="80" t="s">
        <v>87</v>
      </c>
      <c r="AE23" s="87" t="s">
        <v>287</v>
      </c>
    </row>
    <row r="24" spans="1:31" s="2" customFormat="1" ht="39.6" x14ac:dyDescent="0.3">
      <c r="A24" s="109">
        <v>21</v>
      </c>
      <c r="B24" s="80" t="s">
        <v>272</v>
      </c>
      <c r="C24" s="109" t="s">
        <v>110</v>
      </c>
      <c r="D24" s="111" t="s">
        <v>115</v>
      </c>
      <c r="E24" s="87" t="s">
        <v>287</v>
      </c>
      <c r="F24" s="87" t="s">
        <v>287</v>
      </c>
      <c r="G24" s="80" t="s">
        <v>71</v>
      </c>
      <c r="H24" s="80" t="s">
        <v>72</v>
      </c>
      <c r="I24" s="80" t="s">
        <v>9</v>
      </c>
      <c r="J24" s="87" t="s">
        <v>287</v>
      </c>
      <c r="K24" s="87" t="s">
        <v>287</v>
      </c>
      <c r="L24" s="80" t="s">
        <v>25</v>
      </c>
      <c r="M24" s="105" t="s">
        <v>17</v>
      </c>
      <c r="N24" s="105" t="s">
        <v>17</v>
      </c>
      <c r="O24" s="105" t="s">
        <v>25</v>
      </c>
      <c r="P24" s="87" t="s">
        <v>287</v>
      </c>
      <c r="Q24" s="105" t="s">
        <v>25</v>
      </c>
      <c r="R24" s="105" t="s">
        <v>25</v>
      </c>
      <c r="S24" s="105" t="s">
        <v>5</v>
      </c>
      <c r="T24" s="87" t="s">
        <v>287</v>
      </c>
      <c r="U24" s="87" t="s">
        <v>287</v>
      </c>
      <c r="V24" s="105" t="s">
        <v>17</v>
      </c>
      <c r="W24" s="105" t="s">
        <v>25</v>
      </c>
      <c r="X24" s="105" t="s">
        <v>17</v>
      </c>
      <c r="Y24" s="105" t="s">
        <v>25</v>
      </c>
      <c r="Z24" s="105"/>
      <c r="AA24" s="105" t="s">
        <v>25</v>
      </c>
      <c r="AB24" s="105" t="s">
        <v>25</v>
      </c>
      <c r="AC24" s="80" t="s">
        <v>308</v>
      </c>
      <c r="AD24" s="80" t="s">
        <v>91</v>
      </c>
      <c r="AE24" s="80" t="s">
        <v>413</v>
      </c>
    </row>
    <row r="25" spans="1:31" s="2" customFormat="1" ht="92.4" x14ac:dyDescent="0.3">
      <c r="A25" s="109">
        <v>22</v>
      </c>
      <c r="B25" s="80" t="s">
        <v>273</v>
      </c>
      <c r="C25" s="109" t="s">
        <v>110</v>
      </c>
      <c r="D25" s="111" t="s">
        <v>122</v>
      </c>
      <c r="E25" s="87" t="s">
        <v>287</v>
      </c>
      <c r="F25" s="87" t="s">
        <v>287</v>
      </c>
      <c r="G25" s="80" t="s">
        <v>71</v>
      </c>
      <c r="H25" s="80" t="s">
        <v>72</v>
      </c>
      <c r="I25" s="80" t="s">
        <v>9</v>
      </c>
      <c r="J25" s="87" t="s">
        <v>287</v>
      </c>
      <c r="K25" s="87" t="s">
        <v>287</v>
      </c>
      <c r="L25" s="87" t="s">
        <v>287</v>
      </c>
      <c r="M25" s="105" t="s">
        <v>25</v>
      </c>
      <c r="N25" s="105" t="s">
        <v>25</v>
      </c>
      <c r="O25" s="87" t="s">
        <v>287</v>
      </c>
      <c r="P25" s="87" t="s">
        <v>287</v>
      </c>
      <c r="Q25" s="105" t="s">
        <v>25</v>
      </c>
      <c r="R25" s="105" t="s">
        <v>73</v>
      </c>
      <c r="S25" s="87" t="s">
        <v>287</v>
      </c>
      <c r="T25" s="87" t="s">
        <v>287</v>
      </c>
      <c r="U25" s="87" t="s">
        <v>287</v>
      </c>
      <c r="V25" s="87" t="s">
        <v>287</v>
      </c>
      <c r="W25" s="105" t="s">
        <v>25</v>
      </c>
      <c r="X25" s="105" t="s">
        <v>17</v>
      </c>
      <c r="Y25" s="105" t="s">
        <v>25</v>
      </c>
      <c r="Z25" s="87" t="s">
        <v>287</v>
      </c>
      <c r="AA25" s="105" t="s">
        <v>17</v>
      </c>
      <c r="AB25" s="87" t="s">
        <v>287</v>
      </c>
      <c r="AC25" s="80" t="s">
        <v>474</v>
      </c>
      <c r="AD25" s="80" t="s">
        <v>91</v>
      </c>
      <c r="AE25" s="87" t="s">
        <v>287</v>
      </c>
    </row>
    <row r="26" spans="1:31" s="30" customFormat="1" ht="105.6" x14ac:dyDescent="0.3">
      <c r="A26" s="109">
        <v>23</v>
      </c>
      <c r="B26" s="80" t="s">
        <v>274</v>
      </c>
      <c r="C26" s="109" t="s">
        <v>116</v>
      </c>
      <c r="D26" s="110" t="s">
        <v>116</v>
      </c>
      <c r="E26" s="87" t="s">
        <v>287</v>
      </c>
      <c r="F26" s="87" t="s">
        <v>311</v>
      </c>
      <c r="G26" s="87" t="s">
        <v>479</v>
      </c>
      <c r="H26" s="106" t="s">
        <v>35</v>
      </c>
      <c r="I26" s="106" t="s">
        <v>255</v>
      </c>
      <c r="J26" s="87" t="s">
        <v>287</v>
      </c>
      <c r="K26" s="87" t="s">
        <v>287</v>
      </c>
      <c r="L26" s="106" t="s">
        <v>17</v>
      </c>
      <c r="M26" s="106" t="s">
        <v>17</v>
      </c>
      <c r="N26" s="106" t="s">
        <v>17</v>
      </c>
      <c r="O26" s="106" t="s">
        <v>25</v>
      </c>
      <c r="P26" s="106" t="s">
        <v>25</v>
      </c>
      <c r="Q26" s="106" t="s">
        <v>25</v>
      </c>
      <c r="R26" s="87" t="s">
        <v>287</v>
      </c>
      <c r="S26" s="87" t="s">
        <v>287</v>
      </c>
      <c r="T26" s="87" t="s">
        <v>287</v>
      </c>
      <c r="U26" s="87" t="s">
        <v>287</v>
      </c>
      <c r="V26" s="104" t="s">
        <v>17</v>
      </c>
      <c r="W26" s="104" t="s">
        <v>17</v>
      </c>
      <c r="X26" s="104" t="s">
        <v>17</v>
      </c>
      <c r="Y26" s="104" t="s">
        <v>25</v>
      </c>
      <c r="Z26" s="104" t="s">
        <v>25</v>
      </c>
      <c r="AA26" s="87" t="s">
        <v>287</v>
      </c>
      <c r="AB26" s="87" t="s">
        <v>287</v>
      </c>
      <c r="AC26" s="106" t="s">
        <v>443</v>
      </c>
      <c r="AD26" s="106" t="s">
        <v>26</v>
      </c>
      <c r="AE26" s="87" t="s">
        <v>287</v>
      </c>
    </row>
    <row r="27" spans="1:31" s="2" customFormat="1" ht="52.8" x14ac:dyDescent="0.3">
      <c r="A27" s="109">
        <v>24</v>
      </c>
      <c r="B27" s="80" t="s">
        <v>324</v>
      </c>
      <c r="C27" s="109" t="s">
        <v>122</v>
      </c>
      <c r="D27" s="80" t="s">
        <v>122</v>
      </c>
      <c r="E27" s="87" t="s">
        <v>287</v>
      </c>
      <c r="F27" s="87" t="s">
        <v>287</v>
      </c>
      <c r="G27" s="80" t="s">
        <v>80</v>
      </c>
      <c r="H27" s="80" t="s">
        <v>341</v>
      </c>
      <c r="I27" s="80" t="s">
        <v>74</v>
      </c>
      <c r="J27" s="87" t="s">
        <v>287</v>
      </c>
      <c r="K27" s="87" t="s">
        <v>287</v>
      </c>
      <c r="L27" s="87" t="s">
        <v>287</v>
      </c>
      <c r="M27" s="87" t="s">
        <v>287</v>
      </c>
      <c r="N27" s="87" t="s">
        <v>287</v>
      </c>
      <c r="O27" s="87" t="s">
        <v>287</v>
      </c>
      <c r="P27" s="87" t="s">
        <v>287</v>
      </c>
      <c r="Q27" s="87" t="s">
        <v>287</v>
      </c>
      <c r="R27" s="87" t="s">
        <v>287</v>
      </c>
      <c r="S27" s="87" t="s">
        <v>287</v>
      </c>
      <c r="T27" s="105" t="s">
        <v>17</v>
      </c>
      <c r="U27" s="87" t="s">
        <v>287</v>
      </c>
      <c r="V27" s="87" t="s">
        <v>287</v>
      </c>
      <c r="W27" s="87" t="s">
        <v>287</v>
      </c>
      <c r="X27" s="87" t="s">
        <v>287</v>
      </c>
      <c r="Y27" s="87" t="s">
        <v>287</v>
      </c>
      <c r="Z27" s="87" t="s">
        <v>287</v>
      </c>
      <c r="AA27" s="105" t="s">
        <v>5</v>
      </c>
      <c r="AB27" s="105" t="s">
        <v>25</v>
      </c>
      <c r="AC27" s="87" t="s">
        <v>475</v>
      </c>
      <c r="AD27" s="80" t="s">
        <v>29</v>
      </c>
      <c r="AE27" s="80" t="s">
        <v>317</v>
      </c>
    </row>
    <row r="28" spans="1:31" s="30" customFormat="1" ht="66" x14ac:dyDescent="0.3">
      <c r="A28" s="109">
        <v>25</v>
      </c>
      <c r="B28" s="80" t="s">
        <v>373</v>
      </c>
      <c r="C28" s="109" t="s">
        <v>114</v>
      </c>
      <c r="D28" s="110" t="s">
        <v>123</v>
      </c>
      <c r="E28" s="87" t="s">
        <v>287</v>
      </c>
      <c r="F28" s="87" t="s">
        <v>287</v>
      </c>
      <c r="G28" s="106" t="s">
        <v>423</v>
      </c>
      <c r="H28" s="106" t="s">
        <v>297</v>
      </c>
      <c r="I28" s="106" t="s">
        <v>299</v>
      </c>
      <c r="J28" s="87" t="s">
        <v>287</v>
      </c>
      <c r="K28" s="87" t="s">
        <v>287</v>
      </c>
      <c r="L28" s="106" t="s">
        <v>5</v>
      </c>
      <c r="M28" s="106" t="s">
        <v>5</v>
      </c>
      <c r="N28" s="104" t="s">
        <v>5</v>
      </c>
      <c r="O28" s="87" t="s">
        <v>287</v>
      </c>
      <c r="P28" s="87" t="s">
        <v>287</v>
      </c>
      <c r="Q28" s="87" t="s">
        <v>287</v>
      </c>
      <c r="R28" s="104" t="s">
        <v>5</v>
      </c>
      <c r="S28" s="87" t="s">
        <v>287</v>
      </c>
      <c r="T28" s="104" t="s">
        <v>25</v>
      </c>
      <c r="U28" s="104" t="s">
        <v>5</v>
      </c>
      <c r="V28" s="87" t="s">
        <v>287</v>
      </c>
      <c r="W28" s="87" t="s">
        <v>287</v>
      </c>
      <c r="X28" s="87" t="s">
        <v>287</v>
      </c>
      <c r="Y28" s="87" t="s">
        <v>287</v>
      </c>
      <c r="Z28" s="87" t="s">
        <v>287</v>
      </c>
      <c r="AA28" s="104" t="s">
        <v>17</v>
      </c>
      <c r="AB28" s="104" t="s">
        <v>25</v>
      </c>
      <c r="AC28" s="87" t="s">
        <v>476</v>
      </c>
      <c r="AD28" s="106" t="s">
        <v>29</v>
      </c>
      <c r="AE28" s="106" t="s">
        <v>318</v>
      </c>
    </row>
    <row r="29" spans="1:31" s="2" customFormat="1" ht="52.8" x14ac:dyDescent="0.3">
      <c r="A29" s="109">
        <v>26</v>
      </c>
      <c r="B29" s="80" t="s">
        <v>374</v>
      </c>
      <c r="C29" s="109" t="s">
        <v>114</v>
      </c>
      <c r="D29" s="111" t="s">
        <v>114</v>
      </c>
      <c r="E29" s="87" t="s">
        <v>287</v>
      </c>
      <c r="F29" s="87" t="s">
        <v>287</v>
      </c>
      <c r="G29" s="80" t="s">
        <v>147</v>
      </c>
      <c r="H29" s="80" t="s">
        <v>48</v>
      </c>
      <c r="I29" s="80" t="s">
        <v>9</v>
      </c>
      <c r="J29" s="87" t="s">
        <v>287</v>
      </c>
      <c r="K29" s="105" t="s">
        <v>5</v>
      </c>
      <c r="L29" s="87" t="s">
        <v>287</v>
      </c>
      <c r="M29" s="105" t="s">
        <v>5</v>
      </c>
      <c r="N29" s="105" t="s">
        <v>5</v>
      </c>
      <c r="O29" s="87" t="s">
        <v>287</v>
      </c>
      <c r="P29" s="87" t="s">
        <v>287</v>
      </c>
      <c r="Q29" s="87" t="s">
        <v>287</v>
      </c>
      <c r="R29" s="105" t="s">
        <v>5</v>
      </c>
      <c r="S29" s="87" t="s">
        <v>287</v>
      </c>
      <c r="T29" s="105" t="s">
        <v>25</v>
      </c>
      <c r="U29" s="105" t="s">
        <v>5</v>
      </c>
      <c r="V29" s="87" t="s">
        <v>287</v>
      </c>
      <c r="W29" s="87" t="s">
        <v>287</v>
      </c>
      <c r="X29" s="87" t="s">
        <v>287</v>
      </c>
      <c r="Y29" s="87" t="s">
        <v>287</v>
      </c>
      <c r="Z29" s="87" t="s">
        <v>287</v>
      </c>
      <c r="AA29" s="105" t="s">
        <v>5</v>
      </c>
      <c r="AB29" s="105" t="s">
        <v>75</v>
      </c>
      <c r="AC29" s="80" t="s">
        <v>444</v>
      </c>
      <c r="AD29" s="80" t="s">
        <v>29</v>
      </c>
      <c r="AE29" s="87" t="s">
        <v>287</v>
      </c>
    </row>
    <row r="30" spans="1:31" s="3" customFormat="1" ht="52.8" x14ac:dyDescent="0.3">
      <c r="A30" s="109">
        <v>27</v>
      </c>
      <c r="B30" s="80" t="s">
        <v>275</v>
      </c>
      <c r="C30" s="109" t="s">
        <v>114</v>
      </c>
      <c r="D30" s="111" t="s">
        <v>114</v>
      </c>
      <c r="E30" s="87" t="s">
        <v>287</v>
      </c>
      <c r="F30" s="87" t="s">
        <v>287</v>
      </c>
      <c r="G30" s="80" t="s">
        <v>147</v>
      </c>
      <c r="H30" s="80" t="s">
        <v>404</v>
      </c>
      <c r="I30" s="80" t="s">
        <v>300</v>
      </c>
      <c r="J30" s="87" t="s">
        <v>287</v>
      </c>
      <c r="K30" s="105" t="s">
        <v>5</v>
      </c>
      <c r="L30" s="87" t="s">
        <v>287</v>
      </c>
      <c r="M30" s="105" t="s">
        <v>5</v>
      </c>
      <c r="N30" s="105" t="s">
        <v>5</v>
      </c>
      <c r="O30" s="87" t="s">
        <v>287</v>
      </c>
      <c r="P30" s="87" t="s">
        <v>287</v>
      </c>
      <c r="Q30" s="87" t="s">
        <v>287</v>
      </c>
      <c r="R30" s="105" t="s">
        <v>5</v>
      </c>
      <c r="S30" s="87" t="s">
        <v>287</v>
      </c>
      <c r="T30" s="105" t="s">
        <v>25</v>
      </c>
      <c r="U30" s="105" t="s">
        <v>5</v>
      </c>
      <c r="V30" s="87" t="s">
        <v>287</v>
      </c>
      <c r="W30" s="87" t="s">
        <v>287</v>
      </c>
      <c r="X30" s="87" t="s">
        <v>287</v>
      </c>
      <c r="Y30" s="87" t="s">
        <v>287</v>
      </c>
      <c r="Z30" s="87" t="s">
        <v>287</v>
      </c>
      <c r="AA30" s="105" t="s">
        <v>5</v>
      </c>
      <c r="AB30" s="105" t="s">
        <v>25</v>
      </c>
      <c r="AC30" s="80" t="s">
        <v>405</v>
      </c>
      <c r="AD30" s="80" t="s">
        <v>29</v>
      </c>
      <c r="AE30" s="87" t="s">
        <v>287</v>
      </c>
    </row>
    <row r="31" spans="1:31" s="2" customFormat="1" ht="39.6" x14ac:dyDescent="0.3">
      <c r="A31" s="109">
        <v>28</v>
      </c>
      <c r="B31" s="80" t="s">
        <v>375</v>
      </c>
      <c r="C31" s="109" t="s">
        <v>114</v>
      </c>
      <c r="D31" s="111" t="s">
        <v>114</v>
      </c>
      <c r="E31" s="87" t="s">
        <v>287</v>
      </c>
      <c r="F31" s="87" t="s">
        <v>287</v>
      </c>
      <c r="G31" s="80" t="s">
        <v>76</v>
      </c>
      <c r="H31" s="80" t="s">
        <v>9</v>
      </c>
      <c r="I31" s="80" t="s">
        <v>9</v>
      </c>
      <c r="J31" s="87" t="s">
        <v>287</v>
      </c>
      <c r="K31" s="105" t="s">
        <v>5</v>
      </c>
      <c r="L31" s="87" t="s">
        <v>287</v>
      </c>
      <c r="M31" s="105" t="s">
        <v>5</v>
      </c>
      <c r="N31" s="105" t="s">
        <v>5</v>
      </c>
      <c r="O31" s="87" t="s">
        <v>287</v>
      </c>
      <c r="P31" s="87" t="s">
        <v>287</v>
      </c>
      <c r="Q31" s="87" t="s">
        <v>287</v>
      </c>
      <c r="R31" s="105" t="s">
        <v>5</v>
      </c>
      <c r="S31" s="87" t="s">
        <v>287</v>
      </c>
      <c r="T31" s="105" t="s">
        <v>25</v>
      </c>
      <c r="U31" s="105" t="s">
        <v>5</v>
      </c>
      <c r="V31" s="87" t="s">
        <v>287</v>
      </c>
      <c r="W31" s="87" t="s">
        <v>287</v>
      </c>
      <c r="X31" s="87" t="s">
        <v>287</v>
      </c>
      <c r="Y31" s="87" t="s">
        <v>287</v>
      </c>
      <c r="Z31" s="87" t="s">
        <v>287</v>
      </c>
      <c r="AA31" s="105" t="s">
        <v>5</v>
      </c>
      <c r="AB31" s="105" t="s">
        <v>25</v>
      </c>
      <c r="AC31" s="80" t="s">
        <v>77</v>
      </c>
      <c r="AD31" s="80" t="s">
        <v>29</v>
      </c>
      <c r="AE31" s="87" t="s">
        <v>287</v>
      </c>
    </row>
    <row r="32" spans="1:31" s="3" customFormat="1" ht="26.4" x14ac:dyDescent="0.3">
      <c r="A32" s="109">
        <v>29</v>
      </c>
      <c r="B32" s="80" t="s">
        <v>376</v>
      </c>
      <c r="C32" s="109" t="s">
        <v>114</v>
      </c>
      <c r="D32" s="111" t="s">
        <v>114</v>
      </c>
      <c r="E32" s="87" t="s">
        <v>287</v>
      </c>
      <c r="F32" s="87" t="s">
        <v>287</v>
      </c>
      <c r="G32" s="80" t="s">
        <v>78</v>
      </c>
      <c r="H32" s="80" t="s">
        <v>9</v>
      </c>
      <c r="I32" s="80" t="s">
        <v>9</v>
      </c>
      <c r="J32" s="87" t="s">
        <v>287</v>
      </c>
      <c r="K32" s="105" t="s">
        <v>5</v>
      </c>
      <c r="L32" s="87" t="s">
        <v>287</v>
      </c>
      <c r="M32" s="105" t="s">
        <v>5</v>
      </c>
      <c r="N32" s="105" t="s">
        <v>5</v>
      </c>
      <c r="O32" s="87" t="s">
        <v>287</v>
      </c>
      <c r="P32" s="87" t="s">
        <v>287</v>
      </c>
      <c r="Q32" s="87" t="s">
        <v>287</v>
      </c>
      <c r="R32" s="105" t="s">
        <v>5</v>
      </c>
      <c r="S32" s="87" t="s">
        <v>287</v>
      </c>
      <c r="T32" s="105" t="s">
        <v>25</v>
      </c>
      <c r="U32" s="105" t="s">
        <v>5</v>
      </c>
      <c r="V32" s="87" t="s">
        <v>287</v>
      </c>
      <c r="W32" s="87" t="s">
        <v>287</v>
      </c>
      <c r="X32" s="87" t="s">
        <v>287</v>
      </c>
      <c r="Y32" s="87" t="s">
        <v>287</v>
      </c>
      <c r="Z32" s="87" t="s">
        <v>287</v>
      </c>
      <c r="AA32" s="105" t="s">
        <v>5</v>
      </c>
      <c r="AB32" s="105" t="s">
        <v>25</v>
      </c>
      <c r="AC32" s="80" t="s">
        <v>79</v>
      </c>
      <c r="AD32" s="80" t="s">
        <v>29</v>
      </c>
      <c r="AE32" s="87" t="s">
        <v>287</v>
      </c>
    </row>
    <row r="33" spans="1:31" s="30" customFormat="1" ht="92.4" x14ac:dyDescent="0.3">
      <c r="A33" s="109">
        <v>30</v>
      </c>
      <c r="B33" s="80" t="s">
        <v>325</v>
      </c>
      <c r="C33" s="109" t="s">
        <v>110</v>
      </c>
      <c r="D33" s="110" t="s">
        <v>111</v>
      </c>
      <c r="E33" s="87" t="s">
        <v>287</v>
      </c>
      <c r="F33" s="87" t="s">
        <v>311</v>
      </c>
      <c r="G33" s="106" t="s">
        <v>424</v>
      </c>
      <c r="H33" s="106" t="s">
        <v>96</v>
      </c>
      <c r="I33" s="106" t="s">
        <v>465</v>
      </c>
      <c r="J33" s="87" t="s">
        <v>287</v>
      </c>
      <c r="K33" s="87" t="s">
        <v>287</v>
      </c>
      <c r="L33" s="106" t="s">
        <v>17</v>
      </c>
      <c r="M33" s="104" t="s">
        <v>17</v>
      </c>
      <c r="N33" s="104" t="s">
        <v>17</v>
      </c>
      <c r="O33" s="87" t="s">
        <v>287</v>
      </c>
      <c r="P33" s="104" t="s">
        <v>25</v>
      </c>
      <c r="Q33" s="87" t="s">
        <v>287</v>
      </c>
      <c r="R33" s="87" t="s">
        <v>287</v>
      </c>
      <c r="S33" s="87" t="s">
        <v>287</v>
      </c>
      <c r="T33" s="87" t="s">
        <v>287</v>
      </c>
      <c r="U33" s="87" t="s">
        <v>287</v>
      </c>
      <c r="V33" s="104" t="s">
        <v>17</v>
      </c>
      <c r="W33" s="104" t="s">
        <v>17</v>
      </c>
      <c r="X33" s="104" t="s">
        <v>17</v>
      </c>
      <c r="Y33" s="87" t="s">
        <v>287</v>
      </c>
      <c r="Z33" s="104" t="s">
        <v>25</v>
      </c>
      <c r="AA33" s="87" t="s">
        <v>287</v>
      </c>
      <c r="AB33" s="87" t="s">
        <v>287</v>
      </c>
      <c r="AC33" s="106" t="s">
        <v>39</v>
      </c>
      <c r="AD33" s="106" t="s">
        <v>26</v>
      </c>
      <c r="AE33" s="106" t="s">
        <v>319</v>
      </c>
    </row>
    <row r="34" spans="1:31" s="30" customFormat="1" ht="66" x14ac:dyDescent="0.3">
      <c r="A34" s="109">
        <v>31</v>
      </c>
      <c r="B34" s="80" t="s">
        <v>276</v>
      </c>
      <c r="C34" s="109" t="s">
        <v>112</v>
      </c>
      <c r="D34" s="110" t="s">
        <v>112</v>
      </c>
      <c r="E34" s="87" t="s">
        <v>363</v>
      </c>
      <c r="F34" s="87" t="s">
        <v>311</v>
      </c>
      <c r="G34" s="106" t="s">
        <v>425</v>
      </c>
      <c r="H34" s="106" t="s">
        <v>36</v>
      </c>
      <c r="I34" s="106" t="s">
        <v>37</v>
      </c>
      <c r="J34" s="87" t="s">
        <v>287</v>
      </c>
      <c r="K34" s="87" t="s">
        <v>287</v>
      </c>
      <c r="L34" s="104" t="s">
        <v>17</v>
      </c>
      <c r="M34" s="87" t="s">
        <v>287</v>
      </c>
      <c r="N34" s="104" t="s">
        <v>17</v>
      </c>
      <c r="O34" s="87" t="s">
        <v>287</v>
      </c>
      <c r="P34" s="87" t="s">
        <v>287</v>
      </c>
      <c r="Q34" s="104" t="s">
        <v>17</v>
      </c>
      <c r="R34" s="104" t="s">
        <v>25</v>
      </c>
      <c r="S34" s="104" t="s">
        <v>17</v>
      </c>
      <c r="T34" s="87" t="s">
        <v>287</v>
      </c>
      <c r="U34" s="87" t="s">
        <v>287</v>
      </c>
      <c r="V34" s="87" t="s">
        <v>287</v>
      </c>
      <c r="W34" s="87" t="s">
        <v>287</v>
      </c>
      <c r="X34" s="104" t="s">
        <v>17</v>
      </c>
      <c r="Y34" s="104" t="s">
        <v>25</v>
      </c>
      <c r="Z34" s="87" t="s">
        <v>287</v>
      </c>
      <c r="AA34" s="104" t="s">
        <v>25</v>
      </c>
      <c r="AB34" s="104" t="s">
        <v>17</v>
      </c>
      <c r="AC34" s="106" t="s">
        <v>342</v>
      </c>
      <c r="AD34" s="106" t="s">
        <v>97</v>
      </c>
      <c r="AE34" s="106" t="s">
        <v>414</v>
      </c>
    </row>
    <row r="35" spans="1:31" s="2" customFormat="1" ht="39.6" x14ac:dyDescent="0.3">
      <c r="A35" s="109">
        <v>32</v>
      </c>
      <c r="B35" s="80" t="s">
        <v>277</v>
      </c>
      <c r="C35" s="109" t="s">
        <v>113</v>
      </c>
      <c r="D35" s="111" t="s">
        <v>114</v>
      </c>
      <c r="E35" s="87" t="s">
        <v>287</v>
      </c>
      <c r="F35" s="87" t="s">
        <v>287</v>
      </c>
      <c r="G35" s="80" t="s">
        <v>80</v>
      </c>
      <c r="H35" s="87" t="s">
        <v>37</v>
      </c>
      <c r="I35" s="80" t="s">
        <v>81</v>
      </c>
      <c r="J35" s="87" t="s">
        <v>287</v>
      </c>
      <c r="K35" s="105" t="s">
        <v>5</v>
      </c>
      <c r="L35" s="87" t="s">
        <v>287</v>
      </c>
      <c r="M35" s="105" t="s">
        <v>5</v>
      </c>
      <c r="N35" s="105" t="s">
        <v>5</v>
      </c>
      <c r="O35" s="87" t="s">
        <v>287</v>
      </c>
      <c r="P35" s="87" t="s">
        <v>287</v>
      </c>
      <c r="Q35" s="87" t="s">
        <v>287</v>
      </c>
      <c r="R35" s="105" t="s">
        <v>5</v>
      </c>
      <c r="S35" s="87" t="s">
        <v>287</v>
      </c>
      <c r="T35" s="105" t="s">
        <v>25</v>
      </c>
      <c r="U35" s="105" t="s">
        <v>5</v>
      </c>
      <c r="V35" s="87" t="s">
        <v>287</v>
      </c>
      <c r="W35" s="105" t="s">
        <v>5</v>
      </c>
      <c r="X35" s="87" t="s">
        <v>287</v>
      </c>
      <c r="Y35" s="87" t="s">
        <v>287</v>
      </c>
      <c r="Z35" s="87" t="s">
        <v>287</v>
      </c>
      <c r="AA35" s="105" t="s">
        <v>5</v>
      </c>
      <c r="AB35" s="105" t="s">
        <v>25</v>
      </c>
      <c r="AC35" s="80" t="s">
        <v>445</v>
      </c>
      <c r="AD35" s="80" t="s">
        <v>95</v>
      </c>
      <c r="AE35" s="87" t="s">
        <v>287</v>
      </c>
    </row>
    <row r="36" spans="1:31" s="30" customFormat="1" ht="79.2" x14ac:dyDescent="0.3">
      <c r="A36" s="109">
        <v>33</v>
      </c>
      <c r="B36" s="80" t="s">
        <v>278</v>
      </c>
      <c r="C36" s="109" t="s">
        <v>113</v>
      </c>
      <c r="D36" s="110" t="s">
        <v>115</v>
      </c>
      <c r="E36" s="87" t="s">
        <v>287</v>
      </c>
      <c r="F36" s="87" t="s">
        <v>287</v>
      </c>
      <c r="G36" s="106" t="s">
        <v>426</v>
      </c>
      <c r="H36" s="106" t="s">
        <v>463</v>
      </c>
      <c r="I36" s="106" t="s">
        <v>82</v>
      </c>
      <c r="J36" s="87" t="s">
        <v>287</v>
      </c>
      <c r="K36" s="104" t="s">
        <v>5</v>
      </c>
      <c r="L36" s="87" t="s">
        <v>287</v>
      </c>
      <c r="M36" s="104" t="s">
        <v>17</v>
      </c>
      <c r="N36" s="104" t="s">
        <v>17</v>
      </c>
      <c r="O36" s="87" t="s">
        <v>287</v>
      </c>
      <c r="P36" s="87" t="s">
        <v>287</v>
      </c>
      <c r="Q36" s="104" t="s">
        <v>25</v>
      </c>
      <c r="R36" s="104" t="s">
        <v>17</v>
      </c>
      <c r="S36" s="87" t="s">
        <v>287</v>
      </c>
      <c r="T36" s="87" t="s">
        <v>287</v>
      </c>
      <c r="U36" s="104" t="s">
        <v>5</v>
      </c>
      <c r="V36" s="87" t="s">
        <v>287</v>
      </c>
      <c r="W36" s="104" t="s">
        <v>17</v>
      </c>
      <c r="X36" s="87" t="s">
        <v>287</v>
      </c>
      <c r="Y36" s="87" t="s">
        <v>287</v>
      </c>
      <c r="Z36" s="87" t="s">
        <v>287</v>
      </c>
      <c r="AA36" s="104" t="s">
        <v>17</v>
      </c>
      <c r="AB36" s="87" t="s">
        <v>287</v>
      </c>
      <c r="AC36" s="106" t="s">
        <v>446</v>
      </c>
      <c r="AD36" s="106" t="s">
        <v>98</v>
      </c>
      <c r="AE36" s="106" t="s">
        <v>320</v>
      </c>
    </row>
    <row r="37" spans="1:31" s="3" customFormat="1" ht="79.2" x14ac:dyDescent="0.3">
      <c r="A37" s="109">
        <v>34</v>
      </c>
      <c r="B37" s="80" t="s">
        <v>415</v>
      </c>
      <c r="C37" s="109" t="s">
        <v>116</v>
      </c>
      <c r="D37" s="110" t="s">
        <v>116</v>
      </c>
      <c r="E37" s="87" t="s">
        <v>287</v>
      </c>
      <c r="F37" s="87" t="s">
        <v>311</v>
      </c>
      <c r="G37" s="106" t="s">
        <v>427</v>
      </c>
      <c r="H37" s="106" t="s">
        <v>301</v>
      </c>
      <c r="I37" s="106" t="s">
        <v>366</v>
      </c>
      <c r="J37" s="87" t="s">
        <v>287</v>
      </c>
      <c r="K37" s="106" t="s">
        <v>5</v>
      </c>
      <c r="L37" s="106" t="s">
        <v>5</v>
      </c>
      <c r="M37" s="104" t="s">
        <v>17</v>
      </c>
      <c r="N37" s="104" t="s">
        <v>17</v>
      </c>
      <c r="O37" s="104" t="s">
        <v>17</v>
      </c>
      <c r="P37" s="104" t="s">
        <v>17</v>
      </c>
      <c r="Q37" s="104" t="s">
        <v>17</v>
      </c>
      <c r="R37" s="87" t="s">
        <v>287</v>
      </c>
      <c r="S37" s="87" t="s">
        <v>287</v>
      </c>
      <c r="T37" s="87" t="s">
        <v>287</v>
      </c>
      <c r="U37" s="104" t="s">
        <v>5</v>
      </c>
      <c r="V37" s="87" t="s">
        <v>287</v>
      </c>
      <c r="W37" s="104" t="s">
        <v>17</v>
      </c>
      <c r="X37" s="104" t="s">
        <v>17</v>
      </c>
      <c r="Y37" s="104" t="s">
        <v>17</v>
      </c>
      <c r="Z37" s="104" t="s">
        <v>17</v>
      </c>
      <c r="AA37" s="87" t="s">
        <v>287</v>
      </c>
      <c r="AB37" s="104" t="s">
        <v>17</v>
      </c>
      <c r="AC37" s="106" t="s">
        <v>447</v>
      </c>
      <c r="AD37" s="106" t="s">
        <v>26</v>
      </c>
      <c r="AE37" s="87" t="s">
        <v>287</v>
      </c>
    </row>
    <row r="38" spans="1:31" s="3" customFormat="1" ht="52.8" x14ac:dyDescent="0.3">
      <c r="A38" s="109">
        <v>35</v>
      </c>
      <c r="B38" s="80" t="s">
        <v>279</v>
      </c>
      <c r="C38" s="109" t="s">
        <v>108</v>
      </c>
      <c r="D38" s="80" t="s">
        <v>108</v>
      </c>
      <c r="E38" s="87" t="s">
        <v>287</v>
      </c>
      <c r="F38" s="87" t="s">
        <v>287</v>
      </c>
      <c r="G38" s="80" t="s">
        <v>41</v>
      </c>
      <c r="H38" s="80" t="s">
        <v>40</v>
      </c>
      <c r="I38" s="80" t="s">
        <v>49</v>
      </c>
      <c r="J38" s="87" t="s">
        <v>287</v>
      </c>
      <c r="K38" s="87" t="s">
        <v>287</v>
      </c>
      <c r="L38" s="87" t="s">
        <v>287</v>
      </c>
      <c r="M38" s="105" t="s">
        <v>17</v>
      </c>
      <c r="N38" s="105" t="s">
        <v>17</v>
      </c>
      <c r="O38" s="105" t="s">
        <v>17</v>
      </c>
      <c r="P38" s="87" t="s">
        <v>287</v>
      </c>
      <c r="Q38" s="87" t="s">
        <v>287</v>
      </c>
      <c r="R38" s="87" t="s">
        <v>287</v>
      </c>
      <c r="S38" s="87" t="s">
        <v>287</v>
      </c>
      <c r="T38" s="87" t="s">
        <v>287</v>
      </c>
      <c r="U38" s="87" t="s">
        <v>287</v>
      </c>
      <c r="V38" s="87" t="s">
        <v>287</v>
      </c>
      <c r="W38" s="105" t="s">
        <v>17</v>
      </c>
      <c r="X38" s="105" t="s">
        <v>17</v>
      </c>
      <c r="Y38" s="105" t="s">
        <v>17</v>
      </c>
      <c r="Z38" s="87" t="s">
        <v>287</v>
      </c>
      <c r="AA38" s="87" t="s">
        <v>287</v>
      </c>
      <c r="AB38" s="87" t="s">
        <v>287</v>
      </c>
      <c r="AC38" s="80" t="s">
        <v>448</v>
      </c>
      <c r="AD38" s="80" t="s">
        <v>26</v>
      </c>
      <c r="AE38" s="87" t="s">
        <v>287</v>
      </c>
    </row>
    <row r="39" spans="1:31" s="2" customFormat="1" ht="39.6" x14ac:dyDescent="0.3">
      <c r="A39" s="109">
        <v>36</v>
      </c>
      <c r="B39" s="80" t="s">
        <v>280</v>
      </c>
      <c r="C39" s="109" t="s">
        <v>118</v>
      </c>
      <c r="D39" s="111" t="s">
        <v>118</v>
      </c>
      <c r="E39" s="87" t="s">
        <v>287</v>
      </c>
      <c r="F39" s="87" t="s">
        <v>287</v>
      </c>
      <c r="G39" s="80" t="s">
        <v>345</v>
      </c>
      <c r="H39" s="80" t="s">
        <v>466</v>
      </c>
      <c r="I39" s="80" t="s">
        <v>37</v>
      </c>
      <c r="J39" s="87" t="s">
        <v>287</v>
      </c>
      <c r="K39" s="87" t="s">
        <v>287</v>
      </c>
      <c r="L39" s="87" t="s">
        <v>287</v>
      </c>
      <c r="M39" s="87" t="s">
        <v>287</v>
      </c>
      <c r="N39" s="87" t="s">
        <v>287</v>
      </c>
      <c r="O39" s="105" t="s">
        <v>25</v>
      </c>
      <c r="P39" s="87" t="s">
        <v>287</v>
      </c>
      <c r="Q39" s="105" t="s">
        <v>25</v>
      </c>
      <c r="R39" s="105" t="s">
        <v>25</v>
      </c>
      <c r="S39" s="87" t="s">
        <v>287</v>
      </c>
      <c r="T39" s="105" t="s">
        <v>5</v>
      </c>
      <c r="U39" s="87" t="s">
        <v>287</v>
      </c>
      <c r="V39" s="87" t="s">
        <v>287</v>
      </c>
      <c r="W39" s="87" t="s">
        <v>287</v>
      </c>
      <c r="X39" s="105" t="s">
        <v>17</v>
      </c>
      <c r="Y39" s="105" t="s">
        <v>25</v>
      </c>
      <c r="Z39" s="87" t="s">
        <v>287</v>
      </c>
      <c r="AA39" s="105" t="s">
        <v>25</v>
      </c>
      <c r="AB39" s="87" t="s">
        <v>287</v>
      </c>
      <c r="AC39" s="80" t="s">
        <v>449</v>
      </c>
      <c r="AD39" s="80" t="s">
        <v>99</v>
      </c>
      <c r="AE39" s="80" t="s">
        <v>416</v>
      </c>
    </row>
    <row r="40" spans="1:31" s="3" customFormat="1" ht="52.8" x14ac:dyDescent="0.3">
      <c r="A40" s="109">
        <v>37</v>
      </c>
      <c r="B40" s="80" t="s">
        <v>281</v>
      </c>
      <c r="C40" s="109" t="s">
        <v>112</v>
      </c>
      <c r="D40" s="110" t="s">
        <v>112</v>
      </c>
      <c r="E40" s="87" t="s">
        <v>287</v>
      </c>
      <c r="F40" s="87" t="s">
        <v>287</v>
      </c>
      <c r="G40" s="106" t="s">
        <v>428</v>
      </c>
      <c r="H40" s="106" t="s">
        <v>296</v>
      </c>
      <c r="I40" s="106" t="s">
        <v>398</v>
      </c>
      <c r="J40" s="87" t="s">
        <v>287</v>
      </c>
      <c r="K40" s="104" t="s">
        <v>5</v>
      </c>
      <c r="L40" s="104" t="s">
        <v>5</v>
      </c>
      <c r="M40" s="87" t="s">
        <v>287</v>
      </c>
      <c r="N40" s="87" t="s">
        <v>287</v>
      </c>
      <c r="O40" s="87" t="s">
        <v>287</v>
      </c>
      <c r="P40" s="104" t="s">
        <v>25</v>
      </c>
      <c r="Q40" s="104" t="s">
        <v>25</v>
      </c>
      <c r="R40" s="87" t="s">
        <v>287</v>
      </c>
      <c r="S40" s="104" t="s">
        <v>17</v>
      </c>
      <c r="T40" s="104" t="s">
        <v>25</v>
      </c>
      <c r="U40" s="104" t="s">
        <v>5</v>
      </c>
      <c r="V40" s="104" t="s">
        <v>5</v>
      </c>
      <c r="W40" s="87" t="s">
        <v>287</v>
      </c>
      <c r="X40" s="104" t="s">
        <v>17</v>
      </c>
      <c r="Y40" s="104" t="s">
        <v>25</v>
      </c>
      <c r="Z40" s="104" t="s">
        <v>25</v>
      </c>
      <c r="AA40" s="87" t="s">
        <v>287</v>
      </c>
      <c r="AB40" s="87" t="s">
        <v>287</v>
      </c>
      <c r="AC40" s="106" t="s">
        <v>450</v>
      </c>
      <c r="AD40" s="106" t="s">
        <v>90</v>
      </c>
      <c r="AE40" s="106" t="s">
        <v>417</v>
      </c>
    </row>
    <row r="41" spans="1:31" s="3" customFormat="1" ht="39.6" x14ac:dyDescent="0.3">
      <c r="A41" s="109">
        <v>38</v>
      </c>
      <c r="B41" s="80" t="s">
        <v>282</v>
      </c>
      <c r="C41" s="109" t="s">
        <v>118</v>
      </c>
      <c r="D41" s="110" t="s">
        <v>118</v>
      </c>
      <c r="E41" s="87" t="s">
        <v>287</v>
      </c>
      <c r="F41" s="87" t="s">
        <v>287</v>
      </c>
      <c r="G41" s="106" t="s">
        <v>429</v>
      </c>
      <c r="H41" s="87" t="s">
        <v>37</v>
      </c>
      <c r="I41" s="106" t="s">
        <v>399</v>
      </c>
      <c r="J41" s="87" t="s">
        <v>287</v>
      </c>
      <c r="K41" s="87" t="s">
        <v>287</v>
      </c>
      <c r="L41" s="104" t="s">
        <v>25</v>
      </c>
      <c r="M41" s="104" t="s">
        <v>17</v>
      </c>
      <c r="N41" s="104" t="s">
        <v>17</v>
      </c>
      <c r="O41" s="104" t="s">
        <v>25</v>
      </c>
      <c r="P41" s="87" t="s">
        <v>287</v>
      </c>
      <c r="Q41" s="104" t="s">
        <v>25</v>
      </c>
      <c r="R41" s="104" t="s">
        <v>17</v>
      </c>
      <c r="S41" s="87" t="s">
        <v>287</v>
      </c>
      <c r="T41" s="87" t="s">
        <v>287</v>
      </c>
      <c r="U41" s="87" t="s">
        <v>287</v>
      </c>
      <c r="V41" s="87" t="s">
        <v>287</v>
      </c>
      <c r="W41" s="87" t="s">
        <v>287</v>
      </c>
      <c r="X41" s="104" t="s">
        <v>64</v>
      </c>
      <c r="Y41" s="104" t="s">
        <v>25</v>
      </c>
      <c r="Z41" s="87" t="s">
        <v>287</v>
      </c>
      <c r="AA41" s="104" t="s">
        <v>17</v>
      </c>
      <c r="AB41" s="87" t="s">
        <v>287</v>
      </c>
      <c r="AC41" s="106" t="s">
        <v>451</v>
      </c>
      <c r="AD41" s="106" t="s">
        <v>100</v>
      </c>
      <c r="AE41" s="106" t="s">
        <v>418</v>
      </c>
    </row>
    <row r="42" spans="1:31" s="31" customFormat="1" ht="52.8" x14ac:dyDescent="0.3">
      <c r="A42" s="109">
        <v>39</v>
      </c>
      <c r="B42" s="80" t="s">
        <v>283</v>
      </c>
      <c r="C42" s="109" t="s">
        <v>115</v>
      </c>
      <c r="D42" s="111" t="s">
        <v>110</v>
      </c>
      <c r="E42" s="87" t="s">
        <v>287</v>
      </c>
      <c r="F42" s="87" t="s">
        <v>287</v>
      </c>
      <c r="G42" s="80" t="s">
        <v>83</v>
      </c>
      <c r="H42" s="80" t="s">
        <v>406</v>
      </c>
      <c r="I42" s="80" t="s">
        <v>359</v>
      </c>
      <c r="J42" s="87" t="s">
        <v>287</v>
      </c>
      <c r="K42" s="80" t="s">
        <v>75</v>
      </c>
      <c r="L42" s="80" t="s">
        <v>25</v>
      </c>
      <c r="M42" s="104" t="s">
        <v>17</v>
      </c>
      <c r="N42" s="104" t="s">
        <v>17</v>
      </c>
      <c r="O42" s="104" t="s">
        <v>25</v>
      </c>
      <c r="P42" s="105" t="s">
        <v>25</v>
      </c>
      <c r="Q42" s="104" t="s">
        <v>17</v>
      </c>
      <c r="R42" s="104" t="s">
        <v>75</v>
      </c>
      <c r="S42" s="87" t="s">
        <v>287</v>
      </c>
      <c r="T42" s="87" t="s">
        <v>287</v>
      </c>
      <c r="U42" s="87" t="s">
        <v>287</v>
      </c>
      <c r="V42" s="105" t="s">
        <v>25</v>
      </c>
      <c r="W42" s="105" t="s">
        <v>25</v>
      </c>
      <c r="X42" s="104" t="s">
        <v>17</v>
      </c>
      <c r="Y42" s="104" t="s">
        <v>17</v>
      </c>
      <c r="Z42" s="105" t="s">
        <v>25</v>
      </c>
      <c r="AA42" s="105" t="s">
        <v>75</v>
      </c>
      <c r="AB42" s="87" t="s">
        <v>287</v>
      </c>
      <c r="AC42" s="80" t="s">
        <v>452</v>
      </c>
      <c r="AD42" s="106" t="s">
        <v>94</v>
      </c>
      <c r="AE42" s="80" t="s">
        <v>346</v>
      </c>
    </row>
    <row r="43" spans="1:31" s="30" customFormat="1" ht="39.6" x14ac:dyDescent="0.3">
      <c r="A43" s="109">
        <v>40</v>
      </c>
      <c r="B43" s="80" t="s">
        <v>284</v>
      </c>
      <c r="C43" s="109" t="s">
        <v>114</v>
      </c>
      <c r="D43" s="110" t="s">
        <v>137</v>
      </c>
      <c r="E43" s="87" t="s">
        <v>287</v>
      </c>
      <c r="F43" s="87" t="s">
        <v>287</v>
      </c>
      <c r="G43" s="106" t="s">
        <v>430</v>
      </c>
      <c r="H43" s="106" t="s">
        <v>42</v>
      </c>
      <c r="I43" s="106" t="s">
        <v>2</v>
      </c>
      <c r="J43" s="87" t="s">
        <v>287</v>
      </c>
      <c r="K43" s="104" t="s">
        <v>5</v>
      </c>
      <c r="L43" s="87" t="s">
        <v>287</v>
      </c>
      <c r="M43" s="104" t="s">
        <v>73</v>
      </c>
      <c r="N43" s="104" t="s">
        <v>5</v>
      </c>
      <c r="O43" s="87" t="s">
        <v>287</v>
      </c>
      <c r="P43" s="104" t="s">
        <v>25</v>
      </c>
      <c r="Q43" s="87" t="s">
        <v>287</v>
      </c>
      <c r="R43" s="104" t="s">
        <v>17</v>
      </c>
      <c r="S43" s="87" t="s">
        <v>287</v>
      </c>
      <c r="T43" s="87" t="s">
        <v>287</v>
      </c>
      <c r="U43" s="104" t="s">
        <v>5</v>
      </c>
      <c r="V43" s="87" t="s">
        <v>287</v>
      </c>
      <c r="W43" s="87" t="s">
        <v>287</v>
      </c>
      <c r="X43" s="104" t="s">
        <v>25</v>
      </c>
      <c r="Y43" s="87" t="s">
        <v>287</v>
      </c>
      <c r="Z43" s="87" t="s">
        <v>287</v>
      </c>
      <c r="AA43" s="104" t="s">
        <v>75</v>
      </c>
      <c r="AB43" s="104" t="s">
        <v>25</v>
      </c>
      <c r="AC43" s="106" t="s">
        <v>343</v>
      </c>
      <c r="AD43" s="106" t="s">
        <v>97</v>
      </c>
      <c r="AE43" s="87" t="s">
        <v>287</v>
      </c>
    </row>
    <row r="44" spans="1:31" s="3" customFormat="1" ht="52.8" x14ac:dyDescent="0.3">
      <c r="A44" s="109">
        <v>41</v>
      </c>
      <c r="B44" s="80" t="s">
        <v>377</v>
      </c>
      <c r="C44" s="109" t="s">
        <v>124</v>
      </c>
      <c r="D44" s="111" t="s">
        <v>110</v>
      </c>
      <c r="E44" s="87" t="s">
        <v>287</v>
      </c>
      <c r="F44" s="87" t="s">
        <v>287</v>
      </c>
      <c r="G44" s="80" t="s">
        <v>141</v>
      </c>
      <c r="H44" s="80" t="s">
        <v>84</v>
      </c>
      <c r="I44" s="80" t="s">
        <v>9</v>
      </c>
      <c r="J44" s="87" t="s">
        <v>287</v>
      </c>
      <c r="K44" s="87" t="s">
        <v>287</v>
      </c>
      <c r="L44" s="105" t="s">
        <v>5</v>
      </c>
      <c r="M44" s="104" t="s">
        <v>73</v>
      </c>
      <c r="N44" s="104" t="s">
        <v>73</v>
      </c>
      <c r="O44" s="105" t="s">
        <v>5</v>
      </c>
      <c r="P44" s="87" t="s">
        <v>287</v>
      </c>
      <c r="Q44" s="104" t="s">
        <v>5</v>
      </c>
      <c r="R44" s="87" t="s">
        <v>287</v>
      </c>
      <c r="S44" s="87" t="s">
        <v>287</v>
      </c>
      <c r="T44" s="105" t="s">
        <v>25</v>
      </c>
      <c r="U44" s="87" t="s">
        <v>287</v>
      </c>
      <c r="V44" s="105" t="s">
        <v>5</v>
      </c>
      <c r="W44" s="105" t="s">
        <v>73</v>
      </c>
      <c r="X44" s="104" t="s">
        <v>17</v>
      </c>
      <c r="Y44" s="104" t="s">
        <v>5</v>
      </c>
      <c r="Z44" s="87" t="s">
        <v>287</v>
      </c>
      <c r="AA44" s="87" t="s">
        <v>287</v>
      </c>
      <c r="AB44" s="105" t="s">
        <v>25</v>
      </c>
      <c r="AC44" s="80" t="s">
        <v>453</v>
      </c>
      <c r="AD44" s="106" t="s">
        <v>91</v>
      </c>
      <c r="AE44" s="87" t="s">
        <v>287</v>
      </c>
    </row>
    <row r="45" spans="1:31" s="3" customFormat="1" ht="79.2" x14ac:dyDescent="0.3">
      <c r="A45" s="109">
        <v>42</v>
      </c>
      <c r="B45" s="80" t="s">
        <v>285</v>
      </c>
      <c r="C45" s="109" t="s">
        <v>118</v>
      </c>
      <c r="D45" s="111" t="s">
        <v>118</v>
      </c>
      <c r="E45" s="87" t="s">
        <v>287</v>
      </c>
      <c r="F45" s="87" t="s">
        <v>287</v>
      </c>
      <c r="G45" s="80" t="s">
        <v>140</v>
      </c>
      <c r="H45" s="80" t="s">
        <v>50</v>
      </c>
      <c r="I45" s="80" t="s">
        <v>356</v>
      </c>
      <c r="J45" s="87" t="s">
        <v>287</v>
      </c>
      <c r="K45" s="87" t="s">
        <v>287</v>
      </c>
      <c r="L45" s="87" t="s">
        <v>287</v>
      </c>
      <c r="M45" s="104" t="s">
        <v>25</v>
      </c>
      <c r="N45" s="104" t="s">
        <v>25</v>
      </c>
      <c r="O45" s="87" t="s">
        <v>287</v>
      </c>
      <c r="P45" s="87" t="s">
        <v>287</v>
      </c>
      <c r="Q45" s="104" t="s">
        <v>25</v>
      </c>
      <c r="R45" s="104" t="s">
        <v>25</v>
      </c>
      <c r="S45" s="87" t="s">
        <v>287</v>
      </c>
      <c r="T45" s="105" t="s">
        <v>5</v>
      </c>
      <c r="U45" s="87" t="s">
        <v>287</v>
      </c>
      <c r="V45" s="87" t="s">
        <v>287</v>
      </c>
      <c r="W45" s="105" t="s">
        <v>25</v>
      </c>
      <c r="X45" s="104" t="s">
        <v>17</v>
      </c>
      <c r="Y45" s="104" t="s">
        <v>25</v>
      </c>
      <c r="Z45" s="87" t="s">
        <v>287</v>
      </c>
      <c r="AA45" s="104" t="s">
        <v>25</v>
      </c>
      <c r="AB45" s="87" t="s">
        <v>287</v>
      </c>
      <c r="AC45" s="80" t="s">
        <v>454</v>
      </c>
      <c r="AD45" s="106" t="s">
        <v>97</v>
      </c>
      <c r="AE45" s="80" t="s">
        <v>419</v>
      </c>
    </row>
    <row r="46" spans="1:31" s="30" customFormat="1" ht="105.6" x14ac:dyDescent="0.3">
      <c r="A46" s="109">
        <v>43</v>
      </c>
      <c r="B46" s="80" t="s">
        <v>286</v>
      </c>
      <c r="C46" s="109" t="s">
        <v>108</v>
      </c>
      <c r="D46" s="110" t="s">
        <v>108</v>
      </c>
      <c r="E46" s="87" t="s">
        <v>364</v>
      </c>
      <c r="F46" s="87" t="s">
        <v>312</v>
      </c>
      <c r="G46" s="106" t="s">
        <v>431</v>
      </c>
      <c r="H46" s="106" t="s">
        <v>295</v>
      </c>
      <c r="I46" s="106" t="s">
        <v>358</v>
      </c>
      <c r="J46" s="87" t="s">
        <v>287</v>
      </c>
      <c r="K46" s="104" t="s">
        <v>5</v>
      </c>
      <c r="L46" s="87" t="s">
        <v>287</v>
      </c>
      <c r="M46" s="104" t="s">
        <v>17</v>
      </c>
      <c r="N46" s="104" t="s">
        <v>17</v>
      </c>
      <c r="O46" s="104" t="s">
        <v>17</v>
      </c>
      <c r="P46" s="104" t="s">
        <v>17</v>
      </c>
      <c r="Q46" s="104" t="s">
        <v>17</v>
      </c>
      <c r="R46" s="104" t="s">
        <v>25</v>
      </c>
      <c r="S46" s="87" t="s">
        <v>287</v>
      </c>
      <c r="T46" s="87" t="s">
        <v>287</v>
      </c>
      <c r="U46" s="104" t="s">
        <v>5</v>
      </c>
      <c r="V46" s="87" t="s">
        <v>287</v>
      </c>
      <c r="W46" s="104" t="s">
        <v>17</v>
      </c>
      <c r="X46" s="104" t="s">
        <v>17</v>
      </c>
      <c r="Y46" s="104" t="s">
        <v>17</v>
      </c>
      <c r="Z46" s="104" t="s">
        <v>17</v>
      </c>
      <c r="AA46" s="104" t="s">
        <v>25</v>
      </c>
      <c r="AB46" s="104" t="s">
        <v>17</v>
      </c>
      <c r="AC46" s="106" t="s">
        <v>455</v>
      </c>
      <c r="AD46" s="106" t="s">
        <v>91</v>
      </c>
      <c r="AE46" s="106" t="s">
        <v>321</v>
      </c>
    </row>
    <row r="47" spans="1:31" s="3" customFormat="1" ht="52.8" x14ac:dyDescent="0.3">
      <c r="A47" s="109">
        <v>44</v>
      </c>
      <c r="B47" s="80" t="s">
        <v>0</v>
      </c>
      <c r="C47" s="109" t="s">
        <v>129</v>
      </c>
      <c r="D47" s="110" t="s">
        <v>131</v>
      </c>
      <c r="E47" s="87" t="s">
        <v>314</v>
      </c>
      <c r="F47" s="87" t="s">
        <v>313</v>
      </c>
      <c r="G47" s="106" t="s">
        <v>432</v>
      </c>
      <c r="H47" s="106" t="s">
        <v>43</v>
      </c>
      <c r="I47" s="106" t="s">
        <v>357</v>
      </c>
      <c r="J47" s="87" t="s">
        <v>287</v>
      </c>
      <c r="K47" s="106" t="s">
        <v>25</v>
      </c>
      <c r="L47" s="106" t="s">
        <v>17</v>
      </c>
      <c r="M47" s="106" t="s">
        <v>25</v>
      </c>
      <c r="N47" s="104" t="s">
        <v>17</v>
      </c>
      <c r="O47" s="87" t="s">
        <v>287</v>
      </c>
      <c r="P47" s="87" t="s">
        <v>287</v>
      </c>
      <c r="Q47" s="104" t="s">
        <v>17</v>
      </c>
      <c r="R47" s="87" t="s">
        <v>287</v>
      </c>
      <c r="S47" s="104" t="s">
        <v>17</v>
      </c>
      <c r="T47" s="87" t="s">
        <v>287</v>
      </c>
      <c r="U47" s="104" t="s">
        <v>17</v>
      </c>
      <c r="V47" s="104" t="s">
        <v>17</v>
      </c>
      <c r="W47" s="104" t="s">
        <v>25</v>
      </c>
      <c r="X47" s="104" t="s">
        <v>17</v>
      </c>
      <c r="Y47" s="87" t="s">
        <v>287</v>
      </c>
      <c r="Z47" s="87" t="s">
        <v>287</v>
      </c>
      <c r="AA47" s="87" t="s">
        <v>287</v>
      </c>
      <c r="AB47" s="87" t="s">
        <v>287</v>
      </c>
      <c r="AC47" s="106" t="s">
        <v>456</v>
      </c>
      <c r="AD47" s="106" t="s">
        <v>97</v>
      </c>
      <c r="AE47" s="106" t="s">
        <v>322</v>
      </c>
    </row>
    <row r="48" spans="1:31" s="30" customFormat="1" ht="79.2" x14ac:dyDescent="0.3">
      <c r="A48" s="109">
        <v>45</v>
      </c>
      <c r="B48" s="80" t="s">
        <v>378</v>
      </c>
      <c r="C48" s="109" t="s">
        <v>118</v>
      </c>
      <c r="D48" s="110" t="s">
        <v>118</v>
      </c>
      <c r="E48" s="87" t="s">
        <v>287</v>
      </c>
      <c r="F48" s="87" t="s">
        <v>287</v>
      </c>
      <c r="G48" s="106" t="s">
        <v>433</v>
      </c>
      <c r="H48" s="87" t="s">
        <v>287</v>
      </c>
      <c r="I48" s="87" t="s">
        <v>287</v>
      </c>
      <c r="J48" s="87" t="s">
        <v>287</v>
      </c>
      <c r="K48" s="106" t="s">
        <v>25</v>
      </c>
      <c r="L48" s="106" t="s">
        <v>25</v>
      </c>
      <c r="M48" s="104" t="s">
        <v>17</v>
      </c>
      <c r="N48" s="106" t="s">
        <v>25</v>
      </c>
      <c r="O48" s="104" t="s">
        <v>25</v>
      </c>
      <c r="P48" s="104" t="s">
        <v>25</v>
      </c>
      <c r="Q48" s="104" t="s">
        <v>25</v>
      </c>
      <c r="R48" s="87" t="s">
        <v>287</v>
      </c>
      <c r="S48" s="104" t="s">
        <v>5</v>
      </c>
      <c r="T48" s="87" t="s">
        <v>287</v>
      </c>
      <c r="U48" s="104" t="s">
        <v>25</v>
      </c>
      <c r="V48" s="104" t="s">
        <v>25</v>
      </c>
      <c r="W48" s="104" t="s">
        <v>17</v>
      </c>
      <c r="X48" s="104" t="s">
        <v>17</v>
      </c>
      <c r="Y48" s="104" t="s">
        <v>25</v>
      </c>
      <c r="Z48" s="104" t="s">
        <v>25</v>
      </c>
      <c r="AA48" s="87" t="s">
        <v>287</v>
      </c>
      <c r="AB48" s="87" t="s">
        <v>287</v>
      </c>
      <c r="AC48" s="106" t="s">
        <v>467</v>
      </c>
      <c r="AD48" s="106" t="s">
        <v>91</v>
      </c>
      <c r="AE48" s="87" t="s">
        <v>287</v>
      </c>
    </row>
    <row r="49" spans="1:31" s="2" customFormat="1" ht="39.6" x14ac:dyDescent="0.3">
      <c r="A49" s="109">
        <v>46</v>
      </c>
      <c r="B49" s="80" t="s">
        <v>379</v>
      </c>
      <c r="C49" s="109" t="s">
        <v>132</v>
      </c>
      <c r="D49" s="111" t="s">
        <v>132</v>
      </c>
      <c r="E49" s="87" t="s">
        <v>287</v>
      </c>
      <c r="F49" s="87" t="s">
        <v>287</v>
      </c>
      <c r="G49" s="87" t="s">
        <v>287</v>
      </c>
      <c r="H49" s="87" t="s">
        <v>287</v>
      </c>
      <c r="I49" s="87" t="s">
        <v>287</v>
      </c>
      <c r="J49" s="87" t="s">
        <v>287</v>
      </c>
      <c r="K49" s="87" t="s">
        <v>287</v>
      </c>
      <c r="L49" s="105" t="s">
        <v>45</v>
      </c>
      <c r="M49" s="87" t="s">
        <v>287</v>
      </c>
      <c r="N49" s="105" t="s">
        <v>45</v>
      </c>
      <c r="O49" s="87" t="s">
        <v>287</v>
      </c>
      <c r="P49" s="87" t="s">
        <v>287</v>
      </c>
      <c r="Q49" s="87" t="s">
        <v>287</v>
      </c>
      <c r="R49" s="87" t="s">
        <v>287</v>
      </c>
      <c r="S49" s="105" t="s">
        <v>17</v>
      </c>
      <c r="T49" s="87" t="s">
        <v>287</v>
      </c>
      <c r="U49" s="87" t="s">
        <v>287</v>
      </c>
      <c r="V49" s="105" t="s">
        <v>45</v>
      </c>
      <c r="W49" s="87" t="s">
        <v>287</v>
      </c>
      <c r="X49" s="105" t="s">
        <v>45</v>
      </c>
      <c r="Y49" s="87" t="s">
        <v>287</v>
      </c>
      <c r="Z49" s="87" t="s">
        <v>287</v>
      </c>
      <c r="AA49" s="87" t="s">
        <v>287</v>
      </c>
      <c r="AB49" s="87" t="s">
        <v>287</v>
      </c>
      <c r="AC49" s="80" t="s">
        <v>457</v>
      </c>
      <c r="AD49" s="80" t="s">
        <v>87</v>
      </c>
      <c r="AE49" s="87" t="s">
        <v>287</v>
      </c>
    </row>
    <row r="50" spans="1:31" s="3" customFormat="1" ht="39.6" x14ac:dyDescent="0.3">
      <c r="A50" s="109">
        <v>47</v>
      </c>
      <c r="B50" s="80" t="s">
        <v>380</v>
      </c>
      <c r="C50" s="109" t="s">
        <v>112</v>
      </c>
      <c r="D50" s="111" t="s">
        <v>133</v>
      </c>
      <c r="E50" s="87" t="s">
        <v>287</v>
      </c>
      <c r="F50" s="87" t="s">
        <v>287</v>
      </c>
      <c r="G50" s="80" t="s">
        <v>348</v>
      </c>
      <c r="H50" s="80" t="s">
        <v>51</v>
      </c>
      <c r="I50" s="80" t="s">
        <v>8</v>
      </c>
      <c r="J50" s="87" t="s">
        <v>287</v>
      </c>
      <c r="K50" s="87" t="s">
        <v>287</v>
      </c>
      <c r="L50" s="105" t="s">
        <v>17</v>
      </c>
      <c r="M50" s="105" t="s">
        <v>17</v>
      </c>
      <c r="N50" s="105" t="s">
        <v>17</v>
      </c>
      <c r="O50" s="87" t="s">
        <v>287</v>
      </c>
      <c r="P50" s="105" t="s">
        <v>25</v>
      </c>
      <c r="Q50" s="87" t="s">
        <v>287</v>
      </c>
      <c r="R50" s="87" t="s">
        <v>287</v>
      </c>
      <c r="S50" s="104" t="s">
        <v>17</v>
      </c>
      <c r="T50" s="87" t="s">
        <v>287</v>
      </c>
      <c r="U50" s="87" t="s">
        <v>287</v>
      </c>
      <c r="V50" s="87" t="s">
        <v>287</v>
      </c>
      <c r="W50" s="104" t="s">
        <v>17</v>
      </c>
      <c r="X50" s="104" t="s">
        <v>17</v>
      </c>
      <c r="Y50" s="87" t="s">
        <v>287</v>
      </c>
      <c r="Z50" s="105" t="s">
        <v>25</v>
      </c>
      <c r="AA50" s="87" t="s">
        <v>287</v>
      </c>
      <c r="AB50" s="87" t="s">
        <v>287</v>
      </c>
      <c r="AC50" s="80" t="s">
        <v>458</v>
      </c>
      <c r="AD50" s="80" t="s">
        <v>87</v>
      </c>
      <c r="AE50" s="87" t="s">
        <v>287</v>
      </c>
    </row>
    <row r="51" spans="1:31" s="3" customFormat="1" ht="52.8" x14ac:dyDescent="0.3">
      <c r="A51" s="109">
        <v>48</v>
      </c>
      <c r="B51" s="80" t="s">
        <v>1</v>
      </c>
      <c r="C51" s="109" t="s">
        <v>112</v>
      </c>
      <c r="D51" s="111" t="s">
        <v>134</v>
      </c>
      <c r="E51" s="87" t="s">
        <v>287</v>
      </c>
      <c r="F51" s="87" t="s">
        <v>287</v>
      </c>
      <c r="G51" s="80" t="s">
        <v>434</v>
      </c>
      <c r="H51" s="80" t="s">
        <v>294</v>
      </c>
      <c r="I51" s="87" t="s">
        <v>287</v>
      </c>
      <c r="J51" s="87" t="s">
        <v>287</v>
      </c>
      <c r="K51" s="87" t="s">
        <v>287</v>
      </c>
      <c r="L51" s="105" t="s">
        <v>45</v>
      </c>
      <c r="M51" s="105" t="s">
        <v>45</v>
      </c>
      <c r="N51" s="105" t="s">
        <v>45</v>
      </c>
      <c r="O51" s="87" t="s">
        <v>287</v>
      </c>
      <c r="P51" s="87" t="s">
        <v>287</v>
      </c>
      <c r="Q51" s="87" t="s">
        <v>287</v>
      </c>
      <c r="R51" s="87" t="s">
        <v>287</v>
      </c>
      <c r="S51" s="104" t="s">
        <v>45</v>
      </c>
      <c r="T51" s="87" t="s">
        <v>287</v>
      </c>
      <c r="U51" s="87" t="s">
        <v>287</v>
      </c>
      <c r="V51" s="104" t="s">
        <v>45</v>
      </c>
      <c r="W51" s="104" t="s">
        <v>45</v>
      </c>
      <c r="X51" s="104" t="s">
        <v>45</v>
      </c>
      <c r="Y51" s="87" t="s">
        <v>287</v>
      </c>
      <c r="Z51" s="87" t="s">
        <v>287</v>
      </c>
      <c r="AA51" s="87" t="s">
        <v>287</v>
      </c>
      <c r="AB51" s="87" t="s">
        <v>287</v>
      </c>
      <c r="AC51" s="80" t="s">
        <v>459</v>
      </c>
      <c r="AD51" s="80" t="s">
        <v>38</v>
      </c>
      <c r="AE51" s="87" t="s">
        <v>287</v>
      </c>
    </row>
    <row r="52" spans="1:31" s="3" customFormat="1" ht="39.6" x14ac:dyDescent="0.3">
      <c r="A52" s="109">
        <v>49</v>
      </c>
      <c r="B52" s="80" t="s">
        <v>381</v>
      </c>
      <c r="C52" s="106" t="s">
        <v>46</v>
      </c>
      <c r="D52" s="110" t="s">
        <v>133</v>
      </c>
      <c r="E52" s="87" t="s">
        <v>287</v>
      </c>
      <c r="F52" s="87" t="s">
        <v>287</v>
      </c>
      <c r="G52" s="106" t="s">
        <v>85</v>
      </c>
      <c r="H52" s="106" t="s">
        <v>293</v>
      </c>
      <c r="I52" s="106" t="s">
        <v>360</v>
      </c>
      <c r="J52" s="87" t="s">
        <v>287</v>
      </c>
      <c r="K52" s="87" t="s">
        <v>287</v>
      </c>
      <c r="L52" s="87" t="s">
        <v>287</v>
      </c>
      <c r="M52" s="104" t="s">
        <v>25</v>
      </c>
      <c r="N52" s="104" t="s">
        <v>25</v>
      </c>
      <c r="O52" s="104" t="s">
        <v>25</v>
      </c>
      <c r="P52" s="104" t="s">
        <v>25</v>
      </c>
      <c r="Q52" s="104" t="s">
        <v>25</v>
      </c>
      <c r="R52" s="87" t="s">
        <v>287</v>
      </c>
      <c r="S52" s="104" t="s">
        <v>25</v>
      </c>
      <c r="T52" s="87" t="s">
        <v>287</v>
      </c>
      <c r="U52" s="87" t="s">
        <v>287</v>
      </c>
      <c r="V52" s="87" t="s">
        <v>287</v>
      </c>
      <c r="W52" s="104" t="s">
        <v>25</v>
      </c>
      <c r="X52" s="104" t="s">
        <v>25</v>
      </c>
      <c r="Y52" s="104" t="s">
        <v>25</v>
      </c>
      <c r="Z52" s="104" t="s">
        <v>25</v>
      </c>
      <c r="AA52" s="87" t="s">
        <v>287</v>
      </c>
      <c r="AB52" s="87" t="s">
        <v>287</v>
      </c>
      <c r="AC52" s="106" t="s">
        <v>460</v>
      </c>
      <c r="AD52" s="106" t="s">
        <v>90</v>
      </c>
      <c r="AE52" s="87" t="s">
        <v>477</v>
      </c>
    </row>
    <row r="53" spans="1:31" s="30" customFormat="1" ht="52.8" x14ac:dyDescent="0.3">
      <c r="A53" s="109">
        <v>51</v>
      </c>
      <c r="B53" s="80" t="s">
        <v>289</v>
      </c>
      <c r="C53" s="106" t="s">
        <v>46</v>
      </c>
      <c r="D53" s="110" t="s">
        <v>116</v>
      </c>
      <c r="E53" s="87" t="s">
        <v>287</v>
      </c>
      <c r="F53" s="87" t="s">
        <v>287</v>
      </c>
      <c r="G53" s="106" t="s">
        <v>435</v>
      </c>
      <c r="H53" s="87" t="s">
        <v>37</v>
      </c>
      <c r="I53" s="106" t="s">
        <v>8</v>
      </c>
      <c r="J53" s="87" t="s">
        <v>287</v>
      </c>
      <c r="K53" s="87" t="s">
        <v>287</v>
      </c>
      <c r="L53" s="87" t="s">
        <v>287</v>
      </c>
      <c r="M53" s="104" t="s">
        <v>25</v>
      </c>
      <c r="N53" s="104" t="s">
        <v>25</v>
      </c>
      <c r="O53" s="104" t="s">
        <v>25</v>
      </c>
      <c r="P53" s="104" t="s">
        <v>25</v>
      </c>
      <c r="Q53" s="104" t="s">
        <v>25</v>
      </c>
      <c r="R53" s="87" t="s">
        <v>287</v>
      </c>
      <c r="S53" s="87" t="s">
        <v>287</v>
      </c>
      <c r="T53" s="87" t="s">
        <v>287</v>
      </c>
      <c r="U53" s="87" t="s">
        <v>287</v>
      </c>
      <c r="V53" s="87" t="s">
        <v>287</v>
      </c>
      <c r="W53" s="104" t="s">
        <v>25</v>
      </c>
      <c r="X53" s="104" t="s">
        <v>25</v>
      </c>
      <c r="Y53" s="104" t="s">
        <v>25</v>
      </c>
      <c r="Z53" s="104" t="s">
        <v>25</v>
      </c>
      <c r="AA53" s="87" t="s">
        <v>287</v>
      </c>
      <c r="AB53" s="104" t="s">
        <v>25</v>
      </c>
      <c r="AC53" s="106" t="s">
        <v>461</v>
      </c>
      <c r="AD53" s="106" t="s">
        <v>101</v>
      </c>
      <c r="AE53" s="106" t="s">
        <v>86</v>
      </c>
    </row>
    <row r="54" spans="1:31" s="30" customFormat="1" ht="66" x14ac:dyDescent="0.3">
      <c r="A54" s="109">
        <v>52</v>
      </c>
      <c r="B54" s="80" t="s">
        <v>382</v>
      </c>
      <c r="C54" s="106" t="s">
        <v>46</v>
      </c>
      <c r="D54" s="110" t="s">
        <v>139</v>
      </c>
      <c r="E54" s="87" t="s">
        <v>287</v>
      </c>
      <c r="F54" s="87" t="s">
        <v>287</v>
      </c>
      <c r="G54" s="106" t="s">
        <v>436</v>
      </c>
      <c r="H54" s="106" t="s">
        <v>292</v>
      </c>
      <c r="I54" s="106" t="s">
        <v>361</v>
      </c>
      <c r="J54" s="87" t="s">
        <v>287</v>
      </c>
      <c r="K54" s="104" t="s">
        <v>75</v>
      </c>
      <c r="L54" s="104" t="s">
        <v>25</v>
      </c>
      <c r="M54" s="104" t="s">
        <v>25</v>
      </c>
      <c r="N54" s="104" t="s">
        <v>25</v>
      </c>
      <c r="O54" s="87" t="s">
        <v>287</v>
      </c>
      <c r="P54" s="104" t="s">
        <v>25</v>
      </c>
      <c r="Q54" s="104" t="s">
        <v>25</v>
      </c>
      <c r="R54" s="104" t="s">
        <v>75</v>
      </c>
      <c r="S54" s="104" t="s">
        <v>25</v>
      </c>
      <c r="T54" s="87" t="s">
        <v>287</v>
      </c>
      <c r="U54" s="104" t="s">
        <v>75</v>
      </c>
      <c r="V54" s="104" t="s">
        <v>25</v>
      </c>
      <c r="W54" s="104" t="s">
        <v>25</v>
      </c>
      <c r="X54" s="104" t="s">
        <v>25</v>
      </c>
      <c r="Y54" s="104" t="s">
        <v>25</v>
      </c>
      <c r="Z54" s="104" t="s">
        <v>25</v>
      </c>
      <c r="AA54" s="104" t="s">
        <v>75</v>
      </c>
      <c r="AB54" s="87" t="s">
        <v>287</v>
      </c>
      <c r="AC54" s="106" t="s">
        <v>462</v>
      </c>
      <c r="AD54" s="106" t="s">
        <v>102</v>
      </c>
      <c r="AE54" s="106" t="s">
        <v>347</v>
      </c>
    </row>
    <row r="55" spans="1:31" s="3" customFormat="1" ht="52.8" x14ac:dyDescent="0.3">
      <c r="A55" s="112">
        <v>53</v>
      </c>
      <c r="B55" s="98" t="s">
        <v>383</v>
      </c>
      <c r="C55" s="113" t="s">
        <v>46</v>
      </c>
      <c r="D55" s="114" t="s">
        <v>138</v>
      </c>
      <c r="E55" s="107" t="s">
        <v>287</v>
      </c>
      <c r="F55" s="107" t="s">
        <v>287</v>
      </c>
      <c r="G55" s="113" t="s">
        <v>437</v>
      </c>
      <c r="H55" s="113" t="s">
        <v>291</v>
      </c>
      <c r="I55" s="113" t="s">
        <v>82</v>
      </c>
      <c r="J55" s="107" t="s">
        <v>287</v>
      </c>
      <c r="K55" s="107" t="s">
        <v>287</v>
      </c>
      <c r="L55" s="107" t="s">
        <v>287</v>
      </c>
      <c r="M55" s="107" t="s">
        <v>287</v>
      </c>
      <c r="N55" s="107" t="s">
        <v>287</v>
      </c>
      <c r="O55" s="107" t="s">
        <v>287</v>
      </c>
      <c r="P55" s="107" t="s">
        <v>287</v>
      </c>
      <c r="Q55" s="107" t="s">
        <v>287</v>
      </c>
      <c r="R55" s="107" t="s">
        <v>287</v>
      </c>
      <c r="S55" s="107" t="s">
        <v>287</v>
      </c>
      <c r="T55" s="108" t="s">
        <v>25</v>
      </c>
      <c r="U55" s="107" t="s">
        <v>287</v>
      </c>
      <c r="V55" s="107" t="s">
        <v>287</v>
      </c>
      <c r="W55" s="107" t="s">
        <v>287</v>
      </c>
      <c r="X55" s="108" t="s">
        <v>25</v>
      </c>
      <c r="Y55" s="107" t="s">
        <v>287</v>
      </c>
      <c r="Z55" s="107" t="s">
        <v>287</v>
      </c>
      <c r="AA55" s="107" t="s">
        <v>287</v>
      </c>
      <c r="AB55" s="108" t="s">
        <v>25</v>
      </c>
      <c r="AC55" s="113" t="s">
        <v>478</v>
      </c>
      <c r="AD55" s="113" t="s">
        <v>103</v>
      </c>
      <c r="AE55" s="113" t="s">
        <v>323</v>
      </c>
    </row>
    <row r="56" spans="1:31" ht="17.399999999999999" x14ac:dyDescent="0.3">
      <c r="A56" s="28" t="s">
        <v>472</v>
      </c>
    </row>
  </sheetData>
  <mergeCells count="16">
    <mergeCell ref="AC3:AC4"/>
    <mergeCell ref="AD3:AD4"/>
    <mergeCell ref="AE3:AE4"/>
    <mergeCell ref="A1:I1"/>
    <mergeCell ref="A2:I2"/>
    <mergeCell ref="J3:T3"/>
    <mergeCell ref="U3:AB3"/>
    <mergeCell ref="A3:A4"/>
    <mergeCell ref="B3:B4"/>
    <mergeCell ref="C3:C4"/>
    <mergeCell ref="D3:D4"/>
    <mergeCell ref="E3:E4"/>
    <mergeCell ref="F3:F4"/>
    <mergeCell ref="G3:G4"/>
    <mergeCell ref="H3:H4"/>
    <mergeCell ref="I3:I4"/>
  </mergeCells>
  <pageMargins left="0.2" right="0.2" top="0.5" bottom="0.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0"/>
  <sheetViews>
    <sheetView zoomScaleNormal="100" workbookViewId="0">
      <pane ySplit="3" topLeftCell="A45" activePane="bottomLeft" state="frozen"/>
      <selection pane="bottomLeft" activeCell="A46" sqref="A46:XFD46"/>
    </sheetView>
  </sheetViews>
  <sheetFormatPr defaultColWidth="9.109375" defaultRowHeight="14.4" x14ac:dyDescent="0.3"/>
  <cols>
    <col min="1" max="1" width="10.6640625" style="20" customWidth="1"/>
    <col min="2" max="2" width="48.6640625" style="12" bestFit="1" customWidth="1"/>
    <col min="3" max="8" width="15.6640625" style="15" customWidth="1"/>
    <col min="9" max="9" width="13.88671875" style="15" customWidth="1"/>
    <col min="10" max="11" width="11.5546875" style="16" customWidth="1"/>
    <col min="12" max="12" width="14.6640625" style="17" customWidth="1"/>
    <col min="13" max="15" width="9.109375" style="18"/>
    <col min="16" max="16" width="10.5546875" style="64" bestFit="1" customWidth="1"/>
    <col min="17" max="17" width="12.5546875" style="13" bestFit="1" customWidth="1"/>
    <col min="18" max="16384" width="9.109375" style="6"/>
  </cols>
  <sheetData>
    <row r="1" spans="1:17" s="9" customFormat="1" ht="24" customHeight="1" x14ac:dyDescent="0.35">
      <c r="A1" s="124" t="s">
        <v>389</v>
      </c>
      <c r="B1" s="124"/>
      <c r="C1" s="124"/>
      <c r="D1" s="124"/>
      <c r="E1" s="124"/>
      <c r="F1" s="124"/>
      <c r="G1" s="124"/>
      <c r="H1" s="124"/>
      <c r="I1" s="124"/>
      <c r="J1" s="32"/>
      <c r="K1" s="32"/>
      <c r="L1" s="32"/>
      <c r="M1" s="32"/>
      <c r="N1" s="32"/>
      <c r="O1" s="32"/>
      <c r="P1" s="61"/>
      <c r="Q1" s="8"/>
    </row>
    <row r="2" spans="1:17" s="9" customFormat="1" ht="16.2" customHeight="1" x14ac:dyDescent="0.35">
      <c r="A2" s="125" t="s">
        <v>397</v>
      </c>
      <c r="B2" s="125"/>
      <c r="C2" s="125"/>
      <c r="D2" s="125"/>
      <c r="E2" s="125"/>
      <c r="F2" s="125"/>
      <c r="G2" s="125"/>
      <c r="H2" s="125"/>
      <c r="I2" s="125"/>
      <c r="J2" s="10"/>
      <c r="K2" s="10"/>
      <c r="L2" s="10"/>
      <c r="M2" s="10"/>
      <c r="N2" s="10"/>
      <c r="O2" s="10"/>
      <c r="P2" s="62"/>
      <c r="Q2" s="8"/>
    </row>
    <row r="3" spans="1:17" s="11" customFormat="1" ht="69" x14ac:dyDescent="0.3">
      <c r="A3" s="71" t="s">
        <v>469</v>
      </c>
      <c r="B3" s="71" t="s">
        <v>367</v>
      </c>
      <c r="C3" s="84" t="s">
        <v>239</v>
      </c>
      <c r="D3" s="84" t="s">
        <v>240</v>
      </c>
      <c r="E3" s="84" t="s">
        <v>241</v>
      </c>
      <c r="F3" s="85" t="s">
        <v>242</v>
      </c>
      <c r="G3" s="84" t="s">
        <v>329</v>
      </c>
      <c r="H3" s="84" t="s">
        <v>330</v>
      </c>
      <c r="I3" s="85" t="s">
        <v>336</v>
      </c>
      <c r="J3" s="83" t="s">
        <v>243</v>
      </c>
      <c r="K3" s="83" t="s">
        <v>244</v>
      </c>
      <c r="L3" s="85" t="s">
        <v>245</v>
      </c>
      <c r="M3" s="84" t="s">
        <v>246</v>
      </c>
      <c r="N3" s="84" t="s">
        <v>247</v>
      </c>
      <c r="O3" s="84" t="s">
        <v>328</v>
      </c>
      <c r="P3" s="82" t="s">
        <v>390</v>
      </c>
      <c r="Q3" s="84" t="s">
        <v>199</v>
      </c>
    </row>
    <row r="4" spans="1:17" x14ac:dyDescent="0.3">
      <c r="A4" s="33">
        <v>1</v>
      </c>
      <c r="B4" s="81" t="s">
        <v>259</v>
      </c>
      <c r="C4" s="34" t="s">
        <v>200</v>
      </c>
      <c r="D4" s="37">
        <v>5.21</v>
      </c>
      <c r="E4" s="35">
        <v>0.5</v>
      </c>
      <c r="F4" s="37">
        <f t="shared" ref="F4:F9" si="0">D4/E4</f>
        <v>10.42</v>
      </c>
      <c r="G4" s="34">
        <v>320.60000000000002</v>
      </c>
      <c r="H4" s="34">
        <v>318.2</v>
      </c>
      <c r="I4" s="35">
        <v>1.2096774193548558</v>
      </c>
      <c r="J4" s="88">
        <v>156.4</v>
      </c>
      <c r="K4" s="88">
        <v>198.4</v>
      </c>
      <c r="L4" s="35">
        <f t="shared" ref="L4:L54" si="1">K4/J4</f>
        <v>1.2685421994884911</v>
      </c>
      <c r="M4" s="34">
        <v>22.6</v>
      </c>
      <c r="N4" s="34" t="s">
        <v>201</v>
      </c>
      <c r="O4" s="34" t="s">
        <v>202</v>
      </c>
      <c r="P4" s="63" t="s">
        <v>339</v>
      </c>
      <c r="Q4" s="34" t="s">
        <v>391</v>
      </c>
    </row>
    <row r="5" spans="1:17" x14ac:dyDescent="0.3">
      <c r="A5" s="33">
        <v>2</v>
      </c>
      <c r="B5" s="81" t="s">
        <v>260</v>
      </c>
      <c r="C5" s="34" t="s">
        <v>250</v>
      </c>
      <c r="D5" s="37">
        <v>4.5</v>
      </c>
      <c r="E5" s="34">
        <v>0.63</v>
      </c>
      <c r="F5" s="35">
        <f t="shared" si="0"/>
        <v>7.1428571428571432</v>
      </c>
      <c r="G5" s="37">
        <v>321.45</v>
      </c>
      <c r="H5" s="37">
        <v>297.94</v>
      </c>
      <c r="I5" s="37">
        <v>14.758317639673566</v>
      </c>
      <c r="J5" s="88">
        <v>151.06</v>
      </c>
      <c r="K5" s="88">
        <v>159.30000000000001</v>
      </c>
      <c r="L5" s="35">
        <f t="shared" si="1"/>
        <v>1.0545478617767774</v>
      </c>
      <c r="M5" s="34" t="s">
        <v>248</v>
      </c>
      <c r="N5" s="34" t="s">
        <v>203</v>
      </c>
      <c r="O5" s="34" t="s">
        <v>248</v>
      </c>
      <c r="P5" s="63" t="s">
        <v>3</v>
      </c>
      <c r="Q5" s="34" t="s">
        <v>391</v>
      </c>
    </row>
    <row r="6" spans="1:17" x14ac:dyDescent="0.3">
      <c r="A6" s="33">
        <v>3</v>
      </c>
      <c r="B6" s="81" t="s">
        <v>261</v>
      </c>
      <c r="C6" s="34" t="s">
        <v>204</v>
      </c>
      <c r="D6" s="37">
        <v>4.7300000000000004</v>
      </c>
      <c r="E6" s="34">
        <v>0.66</v>
      </c>
      <c r="F6" s="35">
        <f t="shared" si="0"/>
        <v>7.166666666666667</v>
      </c>
      <c r="G6" s="37">
        <v>319.27</v>
      </c>
      <c r="H6" s="37">
        <v>300.77999999999997</v>
      </c>
      <c r="I6" s="37">
        <v>12.045602605863198</v>
      </c>
      <c r="J6" s="88">
        <v>145.80000000000001</v>
      </c>
      <c r="K6" s="88">
        <v>153.5</v>
      </c>
      <c r="L6" s="35">
        <f t="shared" si="1"/>
        <v>1.0528120713305897</v>
      </c>
      <c r="M6" s="34" t="s">
        <v>248</v>
      </c>
      <c r="N6" s="34" t="s">
        <v>203</v>
      </c>
      <c r="O6" s="34" t="s">
        <v>248</v>
      </c>
      <c r="P6" s="63" t="s">
        <v>3</v>
      </c>
      <c r="Q6" s="34" t="s">
        <v>391</v>
      </c>
    </row>
    <row r="7" spans="1:17" x14ac:dyDescent="0.3">
      <c r="A7" s="33">
        <v>4</v>
      </c>
      <c r="B7" s="81" t="s">
        <v>262</v>
      </c>
      <c r="C7" s="34" t="s">
        <v>200</v>
      </c>
      <c r="D7" s="37">
        <v>6.55</v>
      </c>
      <c r="E7" s="34">
        <v>0.57999999999999996</v>
      </c>
      <c r="F7" s="37">
        <f t="shared" si="0"/>
        <v>11.293103448275863</v>
      </c>
      <c r="G7" s="37">
        <v>346.94</v>
      </c>
      <c r="H7" s="37">
        <v>340.28</v>
      </c>
      <c r="I7" s="35">
        <v>4.4123492778587687</v>
      </c>
      <c r="J7" s="88">
        <v>129.13</v>
      </c>
      <c r="K7" s="88">
        <v>150.94</v>
      </c>
      <c r="L7" s="35">
        <f t="shared" si="1"/>
        <v>1.1688995585843724</v>
      </c>
      <c r="M7" s="34" t="s">
        <v>248</v>
      </c>
      <c r="N7" s="34" t="s">
        <v>205</v>
      </c>
      <c r="O7" s="34" t="s">
        <v>248</v>
      </c>
      <c r="P7" s="63" t="s">
        <v>332</v>
      </c>
      <c r="Q7" s="34" t="s">
        <v>392</v>
      </c>
    </row>
    <row r="8" spans="1:17" x14ac:dyDescent="0.3">
      <c r="A8" s="33">
        <v>5</v>
      </c>
      <c r="B8" s="81" t="s">
        <v>327</v>
      </c>
      <c r="C8" s="34" t="s">
        <v>250</v>
      </c>
      <c r="D8" s="37">
        <v>3.85</v>
      </c>
      <c r="E8" s="34">
        <v>0.53</v>
      </c>
      <c r="F8" s="35">
        <f t="shared" si="0"/>
        <v>7.2641509433962259</v>
      </c>
      <c r="G8" s="34">
        <v>335.6</v>
      </c>
      <c r="H8" s="37">
        <v>327.26</v>
      </c>
      <c r="I8" s="35">
        <v>5.3956136378340114</v>
      </c>
      <c r="J8" s="88">
        <v>135.94999999999999</v>
      </c>
      <c r="K8" s="88">
        <v>154.57</v>
      </c>
      <c r="L8" s="35">
        <f t="shared" si="1"/>
        <v>1.136962118425892</v>
      </c>
      <c r="M8" s="34" t="s">
        <v>248</v>
      </c>
      <c r="N8" s="34" t="s">
        <v>206</v>
      </c>
      <c r="O8" s="34" t="s">
        <v>248</v>
      </c>
      <c r="P8" s="63" t="s">
        <v>3</v>
      </c>
      <c r="Q8" s="34" t="s">
        <v>391</v>
      </c>
    </row>
    <row r="9" spans="1:17" x14ac:dyDescent="0.3">
      <c r="A9" s="33">
        <v>6</v>
      </c>
      <c r="B9" s="81" t="s">
        <v>263</v>
      </c>
      <c r="C9" s="34" t="s">
        <v>200</v>
      </c>
      <c r="D9" s="37">
        <v>5.97</v>
      </c>
      <c r="E9" s="34">
        <v>0.44</v>
      </c>
      <c r="F9" s="37">
        <f t="shared" si="0"/>
        <v>13.568181818181818</v>
      </c>
      <c r="G9" s="34">
        <v>350.2</v>
      </c>
      <c r="H9" s="34">
        <v>348.4</v>
      </c>
      <c r="I9" s="35">
        <v>1.2362637362637441</v>
      </c>
      <c r="J9" s="88">
        <v>140.5</v>
      </c>
      <c r="K9" s="88">
        <v>145.6</v>
      </c>
      <c r="L9" s="35">
        <f t="shared" si="1"/>
        <v>1.0362989323843417</v>
      </c>
      <c r="M9" s="34">
        <v>22.6</v>
      </c>
      <c r="N9" s="34" t="s">
        <v>207</v>
      </c>
      <c r="O9" s="34" t="s">
        <v>44</v>
      </c>
      <c r="P9" s="63" t="s">
        <v>332</v>
      </c>
      <c r="Q9" s="34" t="s">
        <v>393</v>
      </c>
    </row>
    <row r="10" spans="1:17" x14ac:dyDescent="0.3">
      <c r="A10" s="33">
        <v>7</v>
      </c>
      <c r="B10" s="81" t="s">
        <v>264</v>
      </c>
      <c r="C10" s="39" t="s">
        <v>248</v>
      </c>
      <c r="D10" s="37" t="s">
        <v>248</v>
      </c>
      <c r="E10" s="34" t="s">
        <v>248</v>
      </c>
      <c r="F10" s="35" t="s">
        <v>248</v>
      </c>
      <c r="G10" s="34">
        <v>298.10000000000002</v>
      </c>
      <c r="H10" s="34">
        <v>285.10000000000002</v>
      </c>
      <c r="I10" s="35">
        <v>8.7601078167115904</v>
      </c>
      <c r="J10" s="88">
        <v>133.5</v>
      </c>
      <c r="K10" s="88">
        <v>148.4</v>
      </c>
      <c r="L10" s="35">
        <f t="shared" si="1"/>
        <v>1.1116104868913859</v>
      </c>
      <c r="M10" s="34" t="s">
        <v>248</v>
      </c>
      <c r="N10" s="34" t="s">
        <v>206</v>
      </c>
      <c r="O10" s="34" t="s">
        <v>248</v>
      </c>
      <c r="P10" s="63" t="s">
        <v>3</v>
      </c>
      <c r="Q10" s="34" t="s">
        <v>391</v>
      </c>
    </row>
    <row r="11" spans="1:17" x14ac:dyDescent="0.3">
      <c r="A11" s="33">
        <v>8</v>
      </c>
      <c r="B11" s="81" t="s">
        <v>265</v>
      </c>
      <c r="C11" s="34" t="s">
        <v>250</v>
      </c>
      <c r="D11" s="37">
        <v>4.05</v>
      </c>
      <c r="E11" s="34">
        <v>0.62</v>
      </c>
      <c r="F11" s="35">
        <f>D11/E11</f>
        <v>6.532258064516129</v>
      </c>
      <c r="G11" s="37">
        <v>314.76</v>
      </c>
      <c r="H11" s="37">
        <v>299.26</v>
      </c>
      <c r="I11" s="37">
        <v>10.320948195498735</v>
      </c>
      <c r="J11" s="88">
        <v>144.28</v>
      </c>
      <c r="K11" s="88">
        <v>150.18</v>
      </c>
      <c r="L11" s="35">
        <f t="shared" si="1"/>
        <v>1.0408927086221238</v>
      </c>
      <c r="M11" s="34" t="s">
        <v>248</v>
      </c>
      <c r="N11" s="34" t="s">
        <v>208</v>
      </c>
      <c r="O11" s="34" t="s">
        <v>248</v>
      </c>
      <c r="P11" s="63" t="s">
        <v>3</v>
      </c>
      <c r="Q11" s="34" t="s">
        <v>394</v>
      </c>
    </row>
    <row r="12" spans="1:17" x14ac:dyDescent="0.3">
      <c r="A12" s="33">
        <v>9</v>
      </c>
      <c r="B12" s="81" t="s">
        <v>266</v>
      </c>
      <c r="C12" s="34" t="s">
        <v>200</v>
      </c>
      <c r="D12" s="37">
        <v>5.27</v>
      </c>
      <c r="E12" s="34">
        <v>0.53</v>
      </c>
      <c r="F12" s="35">
        <f>D12/E12</f>
        <v>9.9433962264150928</v>
      </c>
      <c r="G12" s="37">
        <v>301.08</v>
      </c>
      <c r="H12" s="37">
        <v>296.91000000000003</v>
      </c>
      <c r="I12" s="35">
        <v>2.7222875048961739</v>
      </c>
      <c r="J12" s="88">
        <v>127.97</v>
      </c>
      <c r="K12" s="88">
        <v>153.18</v>
      </c>
      <c r="L12" s="35">
        <f t="shared" si="1"/>
        <v>1.1969992967101666</v>
      </c>
      <c r="M12" s="34" t="s">
        <v>248</v>
      </c>
      <c r="N12" s="34" t="s">
        <v>209</v>
      </c>
      <c r="O12" s="34" t="s">
        <v>248</v>
      </c>
      <c r="P12" s="63" t="s">
        <v>332</v>
      </c>
      <c r="Q12" s="34" t="s">
        <v>394</v>
      </c>
    </row>
    <row r="13" spans="1:17" x14ac:dyDescent="0.3">
      <c r="A13" s="33">
        <v>10</v>
      </c>
      <c r="B13" s="81" t="s">
        <v>267</v>
      </c>
      <c r="C13" s="34" t="s">
        <v>250</v>
      </c>
      <c r="D13" s="37">
        <v>6.51</v>
      </c>
      <c r="E13" s="34">
        <v>0.42</v>
      </c>
      <c r="F13" s="37">
        <f>D13/E13</f>
        <v>15.5</v>
      </c>
      <c r="G13" s="34">
        <v>306.8</v>
      </c>
      <c r="H13" s="34">
        <v>293.8</v>
      </c>
      <c r="I13" s="35">
        <v>7.0194384449244067</v>
      </c>
      <c r="J13" s="88">
        <v>139.80000000000001</v>
      </c>
      <c r="K13" s="88">
        <v>185.2</v>
      </c>
      <c r="L13" s="35">
        <f t="shared" si="1"/>
        <v>1.3247496423462086</v>
      </c>
      <c r="M13" s="34">
        <v>256</v>
      </c>
      <c r="N13" s="34" t="s">
        <v>210</v>
      </c>
      <c r="O13" s="34" t="s">
        <v>44</v>
      </c>
      <c r="P13" s="63" t="s">
        <v>332</v>
      </c>
      <c r="Q13" s="34" t="s">
        <v>394</v>
      </c>
    </row>
    <row r="14" spans="1:17" x14ac:dyDescent="0.3">
      <c r="A14" s="33">
        <v>11</v>
      </c>
      <c r="B14" s="81" t="s">
        <v>268</v>
      </c>
      <c r="C14" s="34" t="s">
        <v>250</v>
      </c>
      <c r="D14" s="37">
        <v>10.8</v>
      </c>
      <c r="E14" s="34">
        <v>0.72</v>
      </c>
      <c r="F14" s="37">
        <f>D14/E14</f>
        <v>15.000000000000002</v>
      </c>
      <c r="G14" s="34">
        <v>220.1</v>
      </c>
      <c r="H14" s="34">
        <v>218.9</v>
      </c>
      <c r="I14" s="89">
        <v>0.54520672421626026</v>
      </c>
      <c r="J14" s="88">
        <v>204.7</v>
      </c>
      <c r="K14" s="88">
        <v>220.1</v>
      </c>
      <c r="L14" s="35">
        <f t="shared" si="1"/>
        <v>1.0752320468978993</v>
      </c>
      <c r="M14" s="34">
        <v>45</v>
      </c>
      <c r="N14" s="34" t="s">
        <v>211</v>
      </c>
      <c r="O14" s="34" t="s">
        <v>44</v>
      </c>
      <c r="P14" s="63" t="s">
        <v>332</v>
      </c>
      <c r="Q14" s="34" t="s">
        <v>392</v>
      </c>
    </row>
    <row r="15" spans="1:17" ht="26.4" x14ac:dyDescent="0.3">
      <c r="A15" s="33">
        <v>13</v>
      </c>
      <c r="B15" s="81" t="s">
        <v>368</v>
      </c>
      <c r="C15" s="39" t="s">
        <v>248</v>
      </c>
      <c r="D15" s="37" t="s">
        <v>248</v>
      </c>
      <c r="E15" s="34" t="s">
        <v>248</v>
      </c>
      <c r="F15" s="35" t="s">
        <v>248</v>
      </c>
      <c r="G15" s="34">
        <v>243.4</v>
      </c>
      <c r="H15" s="34">
        <v>241.1</v>
      </c>
      <c r="I15" s="35">
        <v>1.6323633782824778</v>
      </c>
      <c r="J15" s="88">
        <v>138.4</v>
      </c>
      <c r="K15" s="88">
        <v>140.9</v>
      </c>
      <c r="L15" s="35">
        <f t="shared" si="1"/>
        <v>1.0180635838150289</v>
      </c>
      <c r="M15" s="34" t="s">
        <v>248</v>
      </c>
      <c r="N15" s="34" t="s">
        <v>212</v>
      </c>
      <c r="O15" s="34" t="s">
        <v>248</v>
      </c>
      <c r="P15" s="63" t="s">
        <v>332</v>
      </c>
      <c r="Q15" s="34" t="s">
        <v>394</v>
      </c>
    </row>
    <row r="16" spans="1:17" ht="26.4" x14ac:dyDescent="0.3">
      <c r="A16" s="33">
        <v>14</v>
      </c>
      <c r="B16" s="81" t="s">
        <v>369</v>
      </c>
      <c r="C16" s="34" t="s">
        <v>251</v>
      </c>
      <c r="D16" s="37">
        <v>11.6</v>
      </c>
      <c r="E16" s="34">
        <v>0.59</v>
      </c>
      <c r="F16" s="37">
        <f>D16/E16</f>
        <v>19.661016949152543</v>
      </c>
      <c r="G16" s="37">
        <v>256.05</v>
      </c>
      <c r="H16" s="37">
        <v>252.47</v>
      </c>
      <c r="I16" s="35">
        <v>1.9940956943129351</v>
      </c>
      <c r="J16" s="88">
        <v>159.25</v>
      </c>
      <c r="K16" s="88">
        <v>179.53</v>
      </c>
      <c r="L16" s="35">
        <f t="shared" si="1"/>
        <v>1.1273469387755102</v>
      </c>
      <c r="M16" s="34" t="s">
        <v>248</v>
      </c>
      <c r="N16" s="34" t="s">
        <v>213</v>
      </c>
      <c r="O16" s="34" t="s">
        <v>248</v>
      </c>
      <c r="P16" s="63" t="s">
        <v>332</v>
      </c>
      <c r="Q16" s="34" t="s">
        <v>392</v>
      </c>
    </row>
    <row r="17" spans="1:17" ht="26.4" x14ac:dyDescent="0.3">
      <c r="A17" s="33">
        <v>15</v>
      </c>
      <c r="B17" s="81" t="s">
        <v>370</v>
      </c>
      <c r="C17" s="39" t="s">
        <v>248</v>
      </c>
      <c r="D17" s="37" t="s">
        <v>248</v>
      </c>
      <c r="E17" s="34" t="s">
        <v>248</v>
      </c>
      <c r="F17" s="35" t="s">
        <v>248</v>
      </c>
      <c r="G17" s="34">
        <v>261.60000000000002</v>
      </c>
      <c r="H17" s="34">
        <v>259.7</v>
      </c>
      <c r="I17" s="35">
        <v>1.2418300653594994</v>
      </c>
      <c r="J17" s="88">
        <v>112.4</v>
      </c>
      <c r="K17" s="88">
        <v>153</v>
      </c>
      <c r="L17" s="35">
        <f t="shared" si="1"/>
        <v>1.3612099644128113</v>
      </c>
      <c r="M17" s="34" t="s">
        <v>248</v>
      </c>
      <c r="N17" s="34" t="s">
        <v>211</v>
      </c>
      <c r="O17" s="34" t="s">
        <v>248</v>
      </c>
      <c r="P17" s="63" t="s">
        <v>332</v>
      </c>
      <c r="Q17" s="34" t="s">
        <v>392</v>
      </c>
    </row>
    <row r="18" spans="1:17" ht="26.4" x14ac:dyDescent="0.3">
      <c r="A18" s="33">
        <v>16</v>
      </c>
      <c r="B18" s="81" t="s">
        <v>371</v>
      </c>
      <c r="C18" s="39" t="s">
        <v>248</v>
      </c>
      <c r="D18" s="37" t="s">
        <v>248</v>
      </c>
      <c r="E18" s="34" t="s">
        <v>248</v>
      </c>
      <c r="F18" s="35" t="s">
        <v>248</v>
      </c>
      <c r="G18" s="34">
        <v>265.8</v>
      </c>
      <c r="H18" s="34">
        <v>262.89999999999998</v>
      </c>
      <c r="I18" s="35">
        <v>1.8782383419689339</v>
      </c>
      <c r="J18" s="88">
        <v>131.9</v>
      </c>
      <c r="K18" s="88">
        <v>154.4</v>
      </c>
      <c r="L18" s="35">
        <f t="shared" si="1"/>
        <v>1.1705837755875663</v>
      </c>
      <c r="M18" s="34" t="s">
        <v>248</v>
      </c>
      <c r="N18" s="34" t="s">
        <v>212</v>
      </c>
      <c r="O18" s="34" t="s">
        <v>248</v>
      </c>
      <c r="P18" s="63" t="s">
        <v>332</v>
      </c>
      <c r="Q18" s="34" t="s">
        <v>394</v>
      </c>
    </row>
    <row r="19" spans="1:17" ht="26.4" x14ac:dyDescent="0.3">
      <c r="A19" s="33">
        <v>17</v>
      </c>
      <c r="B19" s="80" t="s">
        <v>372</v>
      </c>
      <c r="C19" s="34" t="s">
        <v>250</v>
      </c>
      <c r="D19" s="37">
        <v>9.36</v>
      </c>
      <c r="E19" s="34">
        <v>0.35</v>
      </c>
      <c r="F19" s="37">
        <f>D19/E19</f>
        <v>26.742857142857144</v>
      </c>
      <c r="G19" s="34">
        <v>288.7</v>
      </c>
      <c r="H19" s="37">
        <v>277.86</v>
      </c>
      <c r="I19" s="35">
        <v>7.0729479316194537</v>
      </c>
      <c r="J19" s="88">
        <v>147.1</v>
      </c>
      <c r="K19" s="88">
        <v>153.26</v>
      </c>
      <c r="L19" s="35">
        <f t="shared" si="1"/>
        <v>1.0418762746430998</v>
      </c>
      <c r="M19" s="34" t="s">
        <v>248</v>
      </c>
      <c r="N19" s="34" t="s">
        <v>214</v>
      </c>
      <c r="O19" s="34" t="s">
        <v>248</v>
      </c>
      <c r="P19" s="63" t="s">
        <v>332</v>
      </c>
      <c r="Q19" s="34" t="s">
        <v>394</v>
      </c>
    </row>
    <row r="20" spans="1:17" x14ac:dyDescent="0.3">
      <c r="A20" s="33">
        <v>18</v>
      </c>
      <c r="B20" s="80" t="s">
        <v>269</v>
      </c>
      <c r="C20" s="39" t="s">
        <v>248</v>
      </c>
      <c r="D20" s="37" t="s">
        <v>248</v>
      </c>
      <c r="E20" s="34" t="s">
        <v>248</v>
      </c>
      <c r="F20" s="35" t="s">
        <v>248</v>
      </c>
      <c r="G20" s="34">
        <v>291.2</v>
      </c>
      <c r="H20" s="34">
        <v>288.60000000000002</v>
      </c>
      <c r="I20" s="35">
        <v>1.8220042046250637</v>
      </c>
      <c r="J20" s="88">
        <v>139.5</v>
      </c>
      <c r="K20" s="88">
        <v>142.69999999999999</v>
      </c>
      <c r="L20" s="35">
        <f t="shared" si="1"/>
        <v>1.0229390681003583</v>
      </c>
      <c r="M20" s="34" t="s">
        <v>248</v>
      </c>
      <c r="N20" s="34" t="s">
        <v>215</v>
      </c>
      <c r="O20" s="34" t="s">
        <v>248</v>
      </c>
      <c r="P20" s="63" t="s">
        <v>332</v>
      </c>
      <c r="Q20" s="34" t="s">
        <v>394</v>
      </c>
    </row>
    <row r="21" spans="1:17" x14ac:dyDescent="0.3">
      <c r="A21" s="33">
        <v>19</v>
      </c>
      <c r="B21" s="80" t="s">
        <v>270</v>
      </c>
      <c r="C21" s="39" t="s">
        <v>248</v>
      </c>
      <c r="D21" s="37" t="s">
        <v>248</v>
      </c>
      <c r="E21" s="34" t="s">
        <v>248</v>
      </c>
      <c r="F21" s="35" t="s">
        <v>248</v>
      </c>
      <c r="G21" s="34">
        <v>200.2</v>
      </c>
      <c r="H21" s="37">
        <v>196</v>
      </c>
      <c r="I21" s="35">
        <v>2.741514360313309</v>
      </c>
      <c r="J21" s="88">
        <v>147.30000000000001</v>
      </c>
      <c r="K21" s="88">
        <v>153.19999999999999</v>
      </c>
      <c r="L21" s="35">
        <f t="shared" si="1"/>
        <v>1.0400543109300746</v>
      </c>
      <c r="M21" s="34" t="s">
        <v>248</v>
      </c>
      <c r="N21" s="34" t="s">
        <v>216</v>
      </c>
      <c r="O21" s="34" t="s">
        <v>248</v>
      </c>
      <c r="P21" s="63" t="s">
        <v>332</v>
      </c>
      <c r="Q21" s="34" t="s">
        <v>394</v>
      </c>
    </row>
    <row r="22" spans="1:17" x14ac:dyDescent="0.3">
      <c r="A22" s="33">
        <v>20</v>
      </c>
      <c r="B22" s="80" t="s">
        <v>271</v>
      </c>
      <c r="C22" s="34" t="s">
        <v>217</v>
      </c>
      <c r="D22" s="37">
        <v>11</v>
      </c>
      <c r="E22" s="35">
        <v>0.4</v>
      </c>
      <c r="F22" s="37">
        <f t="shared" ref="F22:F27" si="2">D22/E22</f>
        <v>27.5</v>
      </c>
      <c r="G22" s="37">
        <v>314.95</v>
      </c>
      <c r="H22" s="37">
        <v>313.04000000000002</v>
      </c>
      <c r="I22" s="35">
        <v>1.2417918210779326</v>
      </c>
      <c r="J22" s="88">
        <v>143.34</v>
      </c>
      <c r="K22" s="88">
        <v>153.81</v>
      </c>
      <c r="L22" s="35">
        <f t="shared" si="1"/>
        <v>1.0730431142737547</v>
      </c>
      <c r="M22" s="34" t="s">
        <v>248</v>
      </c>
      <c r="N22" s="34" t="s">
        <v>201</v>
      </c>
      <c r="O22" s="34" t="s">
        <v>248</v>
      </c>
      <c r="P22" s="63" t="s">
        <v>339</v>
      </c>
      <c r="Q22" s="34" t="s">
        <v>391</v>
      </c>
    </row>
    <row r="23" spans="1:17" x14ac:dyDescent="0.3">
      <c r="A23" s="33">
        <v>21</v>
      </c>
      <c r="B23" s="80" t="s">
        <v>272</v>
      </c>
      <c r="C23" s="34" t="s">
        <v>200</v>
      </c>
      <c r="D23" s="37">
        <v>4.88</v>
      </c>
      <c r="E23" s="34">
        <v>0.28000000000000003</v>
      </c>
      <c r="F23" s="37">
        <f t="shared" si="2"/>
        <v>17.428571428571427</v>
      </c>
      <c r="G23" s="34">
        <v>321.10000000000002</v>
      </c>
      <c r="H23" s="37">
        <v>319.49</v>
      </c>
      <c r="I23" s="35">
        <v>1.042071197411012</v>
      </c>
      <c r="J23" s="88">
        <v>102.49</v>
      </c>
      <c r="K23" s="88">
        <v>154.5</v>
      </c>
      <c r="L23" s="35">
        <f t="shared" si="1"/>
        <v>1.5074641428432043</v>
      </c>
      <c r="M23" s="34" t="s">
        <v>248</v>
      </c>
      <c r="N23" s="34" t="s">
        <v>201</v>
      </c>
      <c r="O23" s="34" t="s">
        <v>248</v>
      </c>
      <c r="P23" s="63" t="s">
        <v>339</v>
      </c>
      <c r="Q23" s="34" t="s">
        <v>391</v>
      </c>
    </row>
    <row r="24" spans="1:17" x14ac:dyDescent="0.3">
      <c r="A24" s="33">
        <v>22</v>
      </c>
      <c r="B24" s="80" t="s">
        <v>273</v>
      </c>
      <c r="C24" s="34" t="s">
        <v>250</v>
      </c>
      <c r="D24" s="37">
        <v>4.8899999999999997</v>
      </c>
      <c r="E24" s="34">
        <v>0.42</v>
      </c>
      <c r="F24" s="37">
        <f t="shared" si="2"/>
        <v>11.642857142857142</v>
      </c>
      <c r="G24" s="37">
        <v>340.37</v>
      </c>
      <c r="H24" s="37">
        <v>338.57</v>
      </c>
      <c r="I24" s="35">
        <v>1.1597938144329971</v>
      </c>
      <c r="J24" s="88">
        <v>124.17</v>
      </c>
      <c r="K24" s="88">
        <v>155.19999999999999</v>
      </c>
      <c r="L24" s="35">
        <f t="shared" si="1"/>
        <v>1.2498993315615687</v>
      </c>
      <c r="M24" s="34" t="s">
        <v>248</v>
      </c>
      <c r="N24" s="34" t="s">
        <v>207</v>
      </c>
      <c r="O24" s="34" t="s">
        <v>248</v>
      </c>
      <c r="P24" s="63" t="s">
        <v>339</v>
      </c>
      <c r="Q24" s="34" t="s">
        <v>393</v>
      </c>
    </row>
    <row r="25" spans="1:17" x14ac:dyDescent="0.3">
      <c r="A25" s="33">
        <v>23</v>
      </c>
      <c r="B25" s="80" t="s">
        <v>274</v>
      </c>
      <c r="C25" s="34" t="s">
        <v>204</v>
      </c>
      <c r="D25" s="37">
        <v>15</v>
      </c>
      <c r="E25" s="35">
        <v>0.6</v>
      </c>
      <c r="F25" s="37">
        <f t="shared" si="2"/>
        <v>25</v>
      </c>
      <c r="G25" s="34">
        <v>343.5</v>
      </c>
      <c r="H25" s="34">
        <v>342.8</v>
      </c>
      <c r="I25" s="89">
        <v>0.33269961977185775</v>
      </c>
      <c r="J25" s="88">
        <v>197</v>
      </c>
      <c r="K25" s="88">
        <v>210.4</v>
      </c>
      <c r="L25" s="35">
        <f t="shared" si="1"/>
        <v>1.0680203045685279</v>
      </c>
      <c r="M25" s="34">
        <v>45</v>
      </c>
      <c r="N25" s="34" t="s">
        <v>218</v>
      </c>
      <c r="O25" s="34" t="s">
        <v>219</v>
      </c>
      <c r="P25" s="63" t="s">
        <v>339</v>
      </c>
      <c r="Q25" s="34" t="s">
        <v>395</v>
      </c>
    </row>
    <row r="26" spans="1:17" x14ac:dyDescent="0.3">
      <c r="A26" s="33">
        <v>24</v>
      </c>
      <c r="B26" s="80" t="s">
        <v>324</v>
      </c>
      <c r="C26" s="34" t="s">
        <v>200</v>
      </c>
      <c r="D26" s="37">
        <v>8.42</v>
      </c>
      <c r="E26" s="34">
        <v>0.23</v>
      </c>
      <c r="F26" s="37">
        <f t="shared" si="2"/>
        <v>36.608695652173914</v>
      </c>
      <c r="G26" s="37">
        <v>405.73</v>
      </c>
      <c r="H26" s="37">
        <v>404.92</v>
      </c>
      <c r="I26" s="89">
        <v>0.5174726889414184</v>
      </c>
      <c r="J26" s="37">
        <v>94.74</v>
      </c>
      <c r="K26" s="88">
        <v>156.53</v>
      </c>
      <c r="L26" s="35">
        <f t="shared" si="1"/>
        <v>1.6522060375765253</v>
      </c>
      <c r="M26" s="34" t="s">
        <v>248</v>
      </c>
      <c r="N26" s="34" t="s">
        <v>220</v>
      </c>
      <c r="O26" s="34" t="s">
        <v>248</v>
      </c>
      <c r="P26" s="63" t="s">
        <v>339</v>
      </c>
      <c r="Q26" s="34" t="s">
        <v>391</v>
      </c>
    </row>
    <row r="27" spans="1:17" x14ac:dyDescent="0.3">
      <c r="A27" s="33">
        <v>25</v>
      </c>
      <c r="B27" s="80" t="s">
        <v>373</v>
      </c>
      <c r="C27" s="34" t="s">
        <v>200</v>
      </c>
      <c r="D27" s="37">
        <v>2.7</v>
      </c>
      <c r="E27" s="34">
        <v>0.28000000000000003</v>
      </c>
      <c r="F27" s="35">
        <f t="shared" si="2"/>
        <v>9.6428571428571423</v>
      </c>
      <c r="G27" s="34">
        <v>421.3</v>
      </c>
      <c r="H27" s="37">
        <v>421.28</v>
      </c>
      <c r="I27" s="89">
        <v>1.6025641025671999E-2</v>
      </c>
      <c r="J27" s="88">
        <v>110.2</v>
      </c>
      <c r="K27" s="88">
        <v>124.8</v>
      </c>
      <c r="L27" s="35">
        <f t="shared" si="1"/>
        <v>1.1324863883847549</v>
      </c>
      <c r="M27" s="34" t="s">
        <v>221</v>
      </c>
      <c r="N27" s="34" t="s">
        <v>222</v>
      </c>
      <c r="O27" s="34" t="s">
        <v>44</v>
      </c>
      <c r="P27" s="63" t="s">
        <v>339</v>
      </c>
      <c r="Q27" s="34" t="s">
        <v>391</v>
      </c>
    </row>
    <row r="28" spans="1:17" x14ac:dyDescent="0.3">
      <c r="A28" s="33">
        <v>26</v>
      </c>
      <c r="B28" s="80" t="s">
        <v>374</v>
      </c>
      <c r="C28" s="39" t="s">
        <v>248</v>
      </c>
      <c r="D28" s="37" t="s">
        <v>248</v>
      </c>
      <c r="E28" s="34" t="s">
        <v>248</v>
      </c>
      <c r="F28" s="35" t="s">
        <v>248</v>
      </c>
      <c r="G28" s="37">
        <v>409.57</v>
      </c>
      <c r="H28" s="37">
        <v>409.55</v>
      </c>
      <c r="I28" s="89">
        <v>1.3183915622928024E-2</v>
      </c>
      <c r="J28" s="37">
        <v>75.8</v>
      </c>
      <c r="K28" s="88">
        <v>151.69999999999999</v>
      </c>
      <c r="L28" s="35">
        <f t="shared" si="1"/>
        <v>2.0013192612137201</v>
      </c>
      <c r="M28" s="34" t="s">
        <v>248</v>
      </c>
      <c r="N28" s="34" t="s">
        <v>249</v>
      </c>
      <c r="O28" s="34" t="s">
        <v>248</v>
      </c>
      <c r="P28" s="63" t="s">
        <v>339</v>
      </c>
      <c r="Q28" s="34" t="s">
        <v>391</v>
      </c>
    </row>
    <row r="29" spans="1:17" x14ac:dyDescent="0.3">
      <c r="A29" s="33">
        <v>27</v>
      </c>
      <c r="B29" s="80" t="s">
        <v>275</v>
      </c>
      <c r="C29" s="39" t="s">
        <v>248</v>
      </c>
      <c r="D29" s="37" t="s">
        <v>248</v>
      </c>
      <c r="E29" s="34" t="s">
        <v>248</v>
      </c>
      <c r="F29" s="35" t="s">
        <v>248</v>
      </c>
      <c r="G29" s="37">
        <v>410.04</v>
      </c>
      <c r="H29" s="37">
        <v>409.84</v>
      </c>
      <c r="I29" s="89">
        <v>0.1308900523560507</v>
      </c>
      <c r="J29" s="88">
        <v>108.3</v>
      </c>
      <c r="K29" s="88">
        <v>152.80000000000001</v>
      </c>
      <c r="L29" s="35">
        <f t="shared" si="1"/>
        <v>1.4108956602031395</v>
      </c>
      <c r="M29" s="34" t="s">
        <v>248</v>
      </c>
      <c r="N29" s="34" t="s">
        <v>222</v>
      </c>
      <c r="O29" s="34" t="s">
        <v>248</v>
      </c>
      <c r="P29" s="63" t="s">
        <v>339</v>
      </c>
      <c r="Q29" s="34" t="s">
        <v>391</v>
      </c>
    </row>
    <row r="30" spans="1:17" x14ac:dyDescent="0.3">
      <c r="A30" s="33">
        <v>28</v>
      </c>
      <c r="B30" s="80" t="s">
        <v>375</v>
      </c>
      <c r="C30" s="39" t="s">
        <v>248</v>
      </c>
      <c r="D30" s="37" t="s">
        <v>248</v>
      </c>
      <c r="E30" s="34" t="s">
        <v>248</v>
      </c>
      <c r="F30" s="35" t="s">
        <v>248</v>
      </c>
      <c r="G30" s="34">
        <v>411.3</v>
      </c>
      <c r="H30" s="34">
        <v>410.9</v>
      </c>
      <c r="I30" s="89">
        <v>0.26126714565645598</v>
      </c>
      <c r="J30" s="88">
        <v>118</v>
      </c>
      <c r="K30" s="88">
        <v>153.1</v>
      </c>
      <c r="L30" s="35">
        <f t="shared" si="1"/>
        <v>1.297457627118644</v>
      </c>
      <c r="M30" s="34" t="s">
        <v>248</v>
      </c>
      <c r="N30" s="34" t="s">
        <v>201</v>
      </c>
      <c r="O30" s="34" t="s">
        <v>248</v>
      </c>
      <c r="P30" s="63" t="s">
        <v>339</v>
      </c>
      <c r="Q30" s="34" t="s">
        <v>391</v>
      </c>
    </row>
    <row r="31" spans="1:17" x14ac:dyDescent="0.3">
      <c r="A31" s="33">
        <v>29</v>
      </c>
      <c r="B31" s="80" t="s">
        <v>376</v>
      </c>
      <c r="C31" s="34" t="s">
        <v>248</v>
      </c>
      <c r="D31" s="37" t="s">
        <v>248</v>
      </c>
      <c r="E31" s="34" t="s">
        <v>248</v>
      </c>
      <c r="F31" s="35" t="s">
        <v>248</v>
      </c>
      <c r="G31" s="34">
        <v>418.8</v>
      </c>
      <c r="H31" s="34">
        <v>417.5</v>
      </c>
      <c r="I31" s="89">
        <v>0.8632138114209903</v>
      </c>
      <c r="J31" s="88">
        <v>107</v>
      </c>
      <c r="K31" s="88">
        <v>150.6</v>
      </c>
      <c r="L31" s="35">
        <f t="shared" si="1"/>
        <v>1.4074766355140187</v>
      </c>
      <c r="M31" s="34" t="s">
        <v>248</v>
      </c>
      <c r="N31" s="34" t="s">
        <v>220</v>
      </c>
      <c r="O31" s="34" t="s">
        <v>248</v>
      </c>
      <c r="P31" s="63" t="s">
        <v>339</v>
      </c>
      <c r="Q31" s="34" t="s">
        <v>391</v>
      </c>
    </row>
    <row r="32" spans="1:17" x14ac:dyDescent="0.3">
      <c r="A32" s="33">
        <v>30</v>
      </c>
      <c r="B32" s="80" t="s">
        <v>325</v>
      </c>
      <c r="C32" s="34" t="s">
        <v>204</v>
      </c>
      <c r="D32" s="37">
        <v>6.89</v>
      </c>
      <c r="E32" s="34">
        <v>0.42</v>
      </c>
      <c r="F32" s="37">
        <f>D32/E32</f>
        <v>16.404761904761905</v>
      </c>
      <c r="G32" s="34">
        <v>385.4</v>
      </c>
      <c r="H32" s="34">
        <v>384.1</v>
      </c>
      <c r="I32" s="89">
        <v>0.74328187535732104</v>
      </c>
      <c r="J32" s="88">
        <v>147.9</v>
      </c>
      <c r="K32" s="88">
        <v>174.9</v>
      </c>
      <c r="L32" s="35">
        <f t="shared" si="1"/>
        <v>1.1825557809330629</v>
      </c>
      <c r="M32" s="34">
        <v>64</v>
      </c>
      <c r="N32" s="34" t="s">
        <v>219</v>
      </c>
      <c r="O32" s="34" t="s">
        <v>44</v>
      </c>
      <c r="P32" s="63" t="s">
        <v>339</v>
      </c>
      <c r="Q32" s="34" t="s">
        <v>393</v>
      </c>
    </row>
    <row r="33" spans="1:17" x14ac:dyDescent="0.3">
      <c r="A33" s="33">
        <v>31</v>
      </c>
      <c r="B33" s="80" t="s">
        <v>276</v>
      </c>
      <c r="C33" s="34" t="s">
        <v>204</v>
      </c>
      <c r="D33" s="37">
        <v>13.45</v>
      </c>
      <c r="E33" s="34">
        <v>0.72</v>
      </c>
      <c r="F33" s="37">
        <f>D33/E33</f>
        <v>18.680555555555554</v>
      </c>
      <c r="G33" s="34">
        <v>203.5</v>
      </c>
      <c r="H33" s="34">
        <v>201.2</v>
      </c>
      <c r="I33" s="35">
        <v>1.0722610722610775</v>
      </c>
      <c r="J33" s="88">
        <v>198</v>
      </c>
      <c r="K33" s="88">
        <v>214.5</v>
      </c>
      <c r="L33" s="35">
        <f t="shared" si="1"/>
        <v>1.0833333333333333</v>
      </c>
      <c r="M33" s="34">
        <v>64</v>
      </c>
      <c r="N33" s="34" t="s">
        <v>219</v>
      </c>
      <c r="O33" s="34" t="s">
        <v>223</v>
      </c>
      <c r="P33" s="63" t="s">
        <v>339</v>
      </c>
      <c r="Q33" s="34" t="s">
        <v>393</v>
      </c>
    </row>
    <row r="34" spans="1:17" x14ac:dyDescent="0.3">
      <c r="A34" s="33">
        <v>32</v>
      </c>
      <c r="B34" s="80" t="s">
        <v>277</v>
      </c>
      <c r="C34" s="39" t="s">
        <v>248</v>
      </c>
      <c r="D34" s="37" t="s">
        <v>248</v>
      </c>
      <c r="E34" s="34" t="s">
        <v>248</v>
      </c>
      <c r="F34" s="35" t="s">
        <v>248</v>
      </c>
      <c r="G34" s="34">
        <v>427.8</v>
      </c>
      <c r="H34" s="34">
        <v>426.3</v>
      </c>
      <c r="I34" s="35">
        <v>0.99601593625498008</v>
      </c>
      <c r="J34" s="88">
        <v>136.69999999999999</v>
      </c>
      <c r="K34" s="88">
        <v>150.6</v>
      </c>
      <c r="L34" s="35">
        <f t="shared" si="1"/>
        <v>1.1016825164594002</v>
      </c>
      <c r="M34" s="34" t="s">
        <v>248</v>
      </c>
      <c r="N34" s="34" t="s">
        <v>220</v>
      </c>
      <c r="O34" s="34" t="s">
        <v>248</v>
      </c>
      <c r="P34" s="63"/>
      <c r="Q34" s="34" t="s">
        <v>391</v>
      </c>
    </row>
    <row r="35" spans="1:17" x14ac:dyDescent="0.3">
      <c r="A35" s="33">
        <v>33</v>
      </c>
      <c r="B35" s="80" t="s">
        <v>278</v>
      </c>
      <c r="C35" s="34" t="s">
        <v>200</v>
      </c>
      <c r="D35" s="37">
        <v>4.0999999999999996</v>
      </c>
      <c r="E35" s="34">
        <v>0.54</v>
      </c>
      <c r="F35" s="35">
        <f>D35/E35</f>
        <v>7.5925925925925917</v>
      </c>
      <c r="G35" s="34">
        <v>412.2</v>
      </c>
      <c r="H35" s="34">
        <v>411.6</v>
      </c>
      <c r="I35" s="89">
        <v>0.38910505836573667</v>
      </c>
      <c r="J35" s="88">
        <v>130</v>
      </c>
      <c r="K35" s="88">
        <v>154.19999999999999</v>
      </c>
      <c r="L35" s="35">
        <f t="shared" si="1"/>
        <v>1.1861538461538461</v>
      </c>
      <c r="M35" s="34">
        <v>0.7</v>
      </c>
      <c r="N35" s="34" t="s">
        <v>222</v>
      </c>
      <c r="O35" s="34" t="s">
        <v>44</v>
      </c>
      <c r="P35" s="63" t="s">
        <v>339</v>
      </c>
      <c r="Q35" s="34" t="s">
        <v>391</v>
      </c>
    </row>
    <row r="36" spans="1:17" x14ac:dyDescent="0.3">
      <c r="A36" s="33">
        <v>34</v>
      </c>
      <c r="B36" s="80" t="s">
        <v>326</v>
      </c>
      <c r="C36" s="34" t="s">
        <v>200</v>
      </c>
      <c r="D36" s="37">
        <v>5.63</v>
      </c>
      <c r="E36" s="34">
        <v>0.46</v>
      </c>
      <c r="F36" s="37">
        <f>D36/E36</f>
        <v>12.239130434782608</v>
      </c>
      <c r="G36" s="34">
        <v>392.9</v>
      </c>
      <c r="H36" s="34">
        <v>392.2</v>
      </c>
      <c r="I36" s="89">
        <v>0.58972198820555066</v>
      </c>
      <c r="J36" s="37">
        <v>86.2</v>
      </c>
      <c r="K36" s="88">
        <v>118.7</v>
      </c>
      <c r="L36" s="35">
        <f t="shared" si="1"/>
        <v>1.377030162412993</v>
      </c>
      <c r="M36" s="34">
        <v>16</v>
      </c>
      <c r="N36" s="34" t="s">
        <v>201</v>
      </c>
      <c r="O36" s="34" t="s">
        <v>224</v>
      </c>
      <c r="P36" s="63" t="s">
        <v>339</v>
      </c>
      <c r="Q36" s="34" t="s">
        <v>391</v>
      </c>
    </row>
    <row r="37" spans="1:17" x14ac:dyDescent="0.3">
      <c r="A37" s="33">
        <v>35</v>
      </c>
      <c r="B37" s="80" t="s">
        <v>279</v>
      </c>
      <c r="C37" s="34" t="s">
        <v>248</v>
      </c>
      <c r="D37" s="37" t="s">
        <v>248</v>
      </c>
      <c r="E37" s="34" t="s">
        <v>248</v>
      </c>
      <c r="F37" s="35" t="s">
        <v>248</v>
      </c>
      <c r="G37" s="34">
        <v>388.8</v>
      </c>
      <c r="H37" s="37">
        <v>387</v>
      </c>
      <c r="I37" s="35">
        <v>1.1826544021025043</v>
      </c>
      <c r="J37" s="88">
        <v>123.4</v>
      </c>
      <c r="K37" s="88">
        <v>152.19999999999999</v>
      </c>
      <c r="L37" s="35">
        <f t="shared" si="1"/>
        <v>1.2333873581847647</v>
      </c>
      <c r="M37" s="34" t="s">
        <v>248</v>
      </c>
      <c r="N37" s="34" t="s">
        <v>211</v>
      </c>
      <c r="O37" s="34" t="s">
        <v>44</v>
      </c>
      <c r="P37" s="63" t="s">
        <v>332</v>
      </c>
      <c r="Q37" s="34" t="s">
        <v>392</v>
      </c>
    </row>
    <row r="38" spans="1:17" x14ac:dyDescent="0.3">
      <c r="A38" s="33">
        <v>36</v>
      </c>
      <c r="B38" s="80" t="s">
        <v>280</v>
      </c>
      <c r="C38" s="39" t="s">
        <v>248</v>
      </c>
      <c r="D38" s="37" t="s">
        <v>248</v>
      </c>
      <c r="E38" s="34" t="s">
        <v>248</v>
      </c>
      <c r="F38" s="35" t="s">
        <v>248</v>
      </c>
      <c r="G38" s="34">
        <v>208.1</v>
      </c>
      <c r="H38" s="34">
        <v>196.1</v>
      </c>
      <c r="I38" s="35">
        <v>7.5901328273244779</v>
      </c>
      <c r="J38" s="88">
        <v>147</v>
      </c>
      <c r="K38" s="88">
        <v>158.1</v>
      </c>
      <c r="L38" s="35">
        <f t="shared" si="1"/>
        <v>1.0755102040816327</v>
      </c>
      <c r="M38" s="34" t="s">
        <v>248</v>
      </c>
      <c r="N38" s="34" t="s">
        <v>206</v>
      </c>
      <c r="O38" s="34" t="s">
        <v>248</v>
      </c>
      <c r="P38" s="63" t="s">
        <v>3</v>
      </c>
      <c r="Q38" s="34" t="s">
        <v>391</v>
      </c>
    </row>
    <row r="39" spans="1:17" x14ac:dyDescent="0.3">
      <c r="A39" s="33">
        <v>37</v>
      </c>
      <c r="B39" s="80" t="s">
        <v>281</v>
      </c>
      <c r="C39" s="34" t="s">
        <v>250</v>
      </c>
      <c r="D39" s="37">
        <v>4.96</v>
      </c>
      <c r="E39" s="34">
        <v>0.28999999999999998</v>
      </c>
      <c r="F39" s="37">
        <f t="shared" ref="F39:F47" si="3">D39/E39</f>
        <v>17.103448275862071</v>
      </c>
      <c r="G39" s="34">
        <v>248.6</v>
      </c>
      <c r="H39" s="34">
        <v>239.1</v>
      </c>
      <c r="I39" s="35">
        <v>6.1369509043927639</v>
      </c>
      <c r="J39" s="88">
        <v>146.1</v>
      </c>
      <c r="K39" s="88">
        <v>154.80000000000001</v>
      </c>
      <c r="L39" s="35">
        <f t="shared" si="1"/>
        <v>1.0595482546201234</v>
      </c>
      <c r="M39" s="34">
        <v>64</v>
      </c>
      <c r="N39" s="34" t="s">
        <v>213</v>
      </c>
      <c r="O39" s="34" t="s">
        <v>44</v>
      </c>
      <c r="P39" s="63" t="s">
        <v>332</v>
      </c>
      <c r="Q39" s="34" t="s">
        <v>392</v>
      </c>
    </row>
    <row r="40" spans="1:17" x14ac:dyDescent="0.3">
      <c r="A40" s="33">
        <v>38</v>
      </c>
      <c r="B40" s="80" t="s">
        <v>282</v>
      </c>
      <c r="C40" s="34" t="s">
        <v>200</v>
      </c>
      <c r="D40" s="37">
        <v>21.51</v>
      </c>
      <c r="E40" s="34">
        <v>0.28000000000000003</v>
      </c>
      <c r="F40" s="37">
        <f t="shared" si="3"/>
        <v>76.821428571428569</v>
      </c>
      <c r="G40" s="34">
        <v>193.3</v>
      </c>
      <c r="H40" s="37">
        <v>192</v>
      </c>
      <c r="I40" s="89">
        <v>0.85301837270341951</v>
      </c>
      <c r="J40" s="88">
        <v>150.69999999999999</v>
      </c>
      <c r="K40" s="88">
        <v>152.4</v>
      </c>
      <c r="L40" s="35">
        <f t="shared" si="1"/>
        <v>1.0112806901128071</v>
      </c>
      <c r="M40" s="34">
        <v>11</v>
      </c>
      <c r="N40" s="34" t="s">
        <v>225</v>
      </c>
      <c r="O40" s="34" t="s">
        <v>44</v>
      </c>
      <c r="P40" s="63" t="s">
        <v>333</v>
      </c>
      <c r="Q40" s="34" t="s">
        <v>391</v>
      </c>
    </row>
    <row r="41" spans="1:17" x14ac:dyDescent="0.3">
      <c r="A41" s="33">
        <v>39</v>
      </c>
      <c r="B41" s="80" t="s">
        <v>283</v>
      </c>
      <c r="C41" s="34" t="s">
        <v>250</v>
      </c>
      <c r="D41" s="37">
        <v>15.7</v>
      </c>
      <c r="E41" s="34">
        <v>0.88</v>
      </c>
      <c r="F41" s="37">
        <f t="shared" si="3"/>
        <v>17.84090909090909</v>
      </c>
      <c r="G41" s="37">
        <v>200.47</v>
      </c>
      <c r="H41" s="37">
        <v>198.57</v>
      </c>
      <c r="I41" s="35">
        <v>1.2210012210012244</v>
      </c>
      <c r="J41" s="88">
        <v>140.25</v>
      </c>
      <c r="K41" s="88">
        <v>155.61000000000001</v>
      </c>
      <c r="L41" s="35">
        <f t="shared" si="1"/>
        <v>1.1095187165775402</v>
      </c>
      <c r="M41" s="34" t="s">
        <v>248</v>
      </c>
      <c r="N41" s="34" t="s">
        <v>211</v>
      </c>
      <c r="O41" s="34" t="s">
        <v>248</v>
      </c>
      <c r="P41" s="63" t="s">
        <v>332</v>
      </c>
      <c r="Q41" s="34" t="s">
        <v>392</v>
      </c>
    </row>
    <row r="42" spans="1:17" x14ac:dyDescent="0.3">
      <c r="A42" s="33">
        <v>40</v>
      </c>
      <c r="B42" s="80" t="s">
        <v>284</v>
      </c>
      <c r="C42" s="34" t="s">
        <v>200</v>
      </c>
      <c r="D42" s="37">
        <v>2.42</v>
      </c>
      <c r="E42" s="34">
        <v>0.48</v>
      </c>
      <c r="F42" s="35">
        <f t="shared" si="3"/>
        <v>5.041666666666667</v>
      </c>
      <c r="G42" s="34">
        <v>345.8</v>
      </c>
      <c r="H42" s="34">
        <v>345.2</v>
      </c>
      <c r="I42" s="89">
        <v>0.41811846689897059</v>
      </c>
      <c r="J42" s="88">
        <v>135.9</v>
      </c>
      <c r="K42" s="88">
        <v>143.5</v>
      </c>
      <c r="L42" s="35">
        <f t="shared" si="1"/>
        <v>1.0559234731420162</v>
      </c>
      <c r="M42" s="34" t="s">
        <v>226</v>
      </c>
      <c r="N42" s="34" t="s">
        <v>227</v>
      </c>
      <c r="O42" s="34" t="s">
        <v>44</v>
      </c>
      <c r="P42" s="63" t="s">
        <v>339</v>
      </c>
      <c r="Q42" s="34" t="s">
        <v>391</v>
      </c>
    </row>
    <row r="43" spans="1:17" x14ac:dyDescent="0.3">
      <c r="A43" s="33">
        <v>41</v>
      </c>
      <c r="B43" s="80" t="s">
        <v>377</v>
      </c>
      <c r="C43" s="34" t="s">
        <v>200</v>
      </c>
      <c r="D43" s="37">
        <v>4.3499999999999996</v>
      </c>
      <c r="E43" s="34">
        <v>0.67</v>
      </c>
      <c r="F43" s="35">
        <f t="shared" si="3"/>
        <v>6.4925373134328348</v>
      </c>
      <c r="G43" s="37">
        <v>367.19</v>
      </c>
      <c r="H43" s="37">
        <v>366.12</v>
      </c>
      <c r="I43" s="89">
        <v>0.69734098018769108</v>
      </c>
      <c r="J43" s="88">
        <v>132.91999999999999</v>
      </c>
      <c r="K43" s="88">
        <v>153.44</v>
      </c>
      <c r="L43" s="35">
        <f t="shared" si="1"/>
        <v>1.1543785735780923</v>
      </c>
      <c r="M43" s="34" t="s">
        <v>248</v>
      </c>
      <c r="N43" s="34" t="s">
        <v>228</v>
      </c>
      <c r="O43" s="34" t="s">
        <v>248</v>
      </c>
      <c r="P43" s="63" t="s">
        <v>339</v>
      </c>
      <c r="Q43" s="34" t="s">
        <v>391</v>
      </c>
    </row>
    <row r="44" spans="1:17" x14ac:dyDescent="0.3">
      <c r="A44" s="33">
        <v>42</v>
      </c>
      <c r="B44" s="80" t="s">
        <v>285</v>
      </c>
      <c r="C44" s="34" t="s">
        <v>200</v>
      </c>
      <c r="D44" s="37">
        <v>4.9800000000000004</v>
      </c>
      <c r="E44" s="34">
        <v>0.31</v>
      </c>
      <c r="F44" s="37">
        <f t="shared" si="3"/>
        <v>16.06451612903226</v>
      </c>
      <c r="G44" s="37">
        <v>194.92</v>
      </c>
      <c r="H44" s="34">
        <v>191.7</v>
      </c>
      <c r="I44" s="35">
        <v>2.0747422680412368</v>
      </c>
      <c r="J44" s="88">
        <v>141.32</v>
      </c>
      <c r="K44" s="88">
        <v>155.19999999999999</v>
      </c>
      <c r="L44" s="35">
        <f t="shared" si="1"/>
        <v>1.0982168129068779</v>
      </c>
      <c r="M44" s="34" t="s">
        <v>248</v>
      </c>
      <c r="N44" s="34" t="s">
        <v>229</v>
      </c>
      <c r="O44" s="34" t="s">
        <v>248</v>
      </c>
      <c r="P44" s="63" t="s">
        <v>338</v>
      </c>
      <c r="Q44" s="34" t="s">
        <v>393</v>
      </c>
    </row>
    <row r="45" spans="1:17" x14ac:dyDescent="0.3">
      <c r="A45" s="33">
        <v>43</v>
      </c>
      <c r="B45" s="80" t="s">
        <v>286</v>
      </c>
      <c r="C45" s="34" t="s">
        <v>200</v>
      </c>
      <c r="D45" s="37">
        <v>3.53</v>
      </c>
      <c r="E45" s="34">
        <v>0.46</v>
      </c>
      <c r="F45" s="35">
        <f t="shared" si="3"/>
        <v>7.6739130434782599</v>
      </c>
      <c r="G45" s="34">
        <v>375.7</v>
      </c>
      <c r="H45" s="34">
        <v>374.3</v>
      </c>
      <c r="I45" s="89">
        <v>0.7795100222717023</v>
      </c>
      <c r="J45" s="88">
        <v>132.5</v>
      </c>
      <c r="K45" s="88">
        <v>179.6</v>
      </c>
      <c r="L45" s="35">
        <f t="shared" si="1"/>
        <v>1.3554716981132076</v>
      </c>
      <c r="M45" s="34">
        <v>22.6</v>
      </c>
      <c r="N45" s="34" t="s">
        <v>228</v>
      </c>
      <c r="O45" s="34" t="s">
        <v>228</v>
      </c>
      <c r="P45" s="63" t="s">
        <v>339</v>
      </c>
      <c r="Q45" s="34" t="s">
        <v>391</v>
      </c>
    </row>
    <row r="46" spans="1:17" x14ac:dyDescent="0.3">
      <c r="A46" s="33">
        <v>44</v>
      </c>
      <c r="B46" s="80" t="s">
        <v>0</v>
      </c>
      <c r="C46" s="34" t="s">
        <v>204</v>
      </c>
      <c r="D46" s="37">
        <v>6.79</v>
      </c>
      <c r="E46" s="34">
        <v>0.79</v>
      </c>
      <c r="F46" s="35">
        <f t="shared" si="3"/>
        <v>8.5949367088607591</v>
      </c>
      <c r="G46" s="34">
        <v>366.1</v>
      </c>
      <c r="H46" s="34">
        <v>362.4</v>
      </c>
      <c r="I46" s="35">
        <v>1.7677974199713546</v>
      </c>
      <c r="J46" s="88">
        <v>205.2</v>
      </c>
      <c r="K46" s="88">
        <v>209.3</v>
      </c>
      <c r="L46" s="35">
        <f t="shared" si="1"/>
        <v>1.0199805068226122</v>
      </c>
      <c r="M46" s="34">
        <v>32</v>
      </c>
      <c r="N46" s="34" t="s">
        <v>230</v>
      </c>
      <c r="O46" s="34" t="s">
        <v>230</v>
      </c>
      <c r="P46" s="63" t="s">
        <v>3</v>
      </c>
      <c r="Q46" s="34" t="s">
        <v>395</v>
      </c>
    </row>
    <row r="47" spans="1:17" x14ac:dyDescent="0.3">
      <c r="A47" s="33">
        <v>45</v>
      </c>
      <c r="B47" s="80" t="s">
        <v>378</v>
      </c>
      <c r="C47" s="34" t="s">
        <v>200</v>
      </c>
      <c r="D47" s="37">
        <v>3.33</v>
      </c>
      <c r="E47" s="34">
        <v>0.39</v>
      </c>
      <c r="F47" s="35">
        <f t="shared" si="3"/>
        <v>8.5384615384615383</v>
      </c>
      <c r="G47" s="34">
        <v>197.5</v>
      </c>
      <c r="H47" s="34">
        <v>195.1</v>
      </c>
      <c r="I47" s="35">
        <v>1.0815682739972985</v>
      </c>
      <c r="J47" s="88">
        <v>128.80000000000001</v>
      </c>
      <c r="K47" s="88">
        <v>221.9</v>
      </c>
      <c r="L47" s="35">
        <f t="shared" si="1"/>
        <v>1.7228260869565217</v>
      </c>
      <c r="M47" s="34">
        <v>16</v>
      </c>
      <c r="N47" s="34" t="s">
        <v>228</v>
      </c>
      <c r="O47" s="34" t="s">
        <v>44</v>
      </c>
      <c r="P47" s="63" t="s">
        <v>339</v>
      </c>
      <c r="Q47" s="34" t="s">
        <v>391</v>
      </c>
    </row>
    <row r="48" spans="1:17" x14ac:dyDescent="0.3">
      <c r="A48" s="33">
        <v>46</v>
      </c>
      <c r="B48" s="80" t="s">
        <v>379</v>
      </c>
      <c r="C48" s="39" t="s">
        <v>248</v>
      </c>
      <c r="D48" s="37" t="s">
        <v>248</v>
      </c>
      <c r="E48" s="34" t="s">
        <v>248</v>
      </c>
      <c r="F48" s="35" t="s">
        <v>248</v>
      </c>
      <c r="G48" s="34">
        <v>281.3</v>
      </c>
      <c r="H48" s="34">
        <v>271.89999999999998</v>
      </c>
      <c r="I48" s="35">
        <v>7.1920428462127273</v>
      </c>
      <c r="J48" s="88">
        <v>110.7</v>
      </c>
      <c r="K48" s="88">
        <v>130.69999999999999</v>
      </c>
      <c r="L48" s="35">
        <f t="shared" si="1"/>
        <v>1.1806684733514001</v>
      </c>
      <c r="M48" s="34" t="s">
        <v>248</v>
      </c>
      <c r="N48" s="34" t="s">
        <v>231</v>
      </c>
      <c r="O48" s="34" t="s">
        <v>248</v>
      </c>
      <c r="P48" s="63" t="s">
        <v>3</v>
      </c>
      <c r="Q48" s="34" t="s">
        <v>394</v>
      </c>
    </row>
    <row r="49" spans="1:17" x14ac:dyDescent="0.3">
      <c r="A49" s="33">
        <v>47</v>
      </c>
      <c r="B49" s="80" t="s">
        <v>380</v>
      </c>
      <c r="C49" s="34" t="s">
        <v>200</v>
      </c>
      <c r="D49" s="37">
        <v>3.66</v>
      </c>
      <c r="E49" s="34">
        <v>0.33</v>
      </c>
      <c r="F49" s="37">
        <f>D49/E49</f>
        <v>11.09090909090909</v>
      </c>
      <c r="G49" s="37">
        <v>341.52</v>
      </c>
      <c r="H49" s="37">
        <v>335.84</v>
      </c>
      <c r="I49" s="35">
        <v>3.6550836550836596</v>
      </c>
      <c r="J49" s="88">
        <v>110.74</v>
      </c>
      <c r="K49" s="88">
        <v>155.4</v>
      </c>
      <c r="L49" s="35">
        <f t="shared" si="1"/>
        <v>1.4032869785082176</v>
      </c>
      <c r="M49" s="34" t="s">
        <v>248</v>
      </c>
      <c r="N49" s="34" t="s">
        <v>209</v>
      </c>
      <c r="O49" s="34" t="s">
        <v>248</v>
      </c>
      <c r="P49" s="63" t="s">
        <v>332</v>
      </c>
      <c r="Q49" s="34" t="s">
        <v>394</v>
      </c>
    </row>
    <row r="50" spans="1:17" x14ac:dyDescent="0.3">
      <c r="A50" s="33">
        <v>48</v>
      </c>
      <c r="B50" s="80" t="s">
        <v>1</v>
      </c>
      <c r="C50" s="39" t="s">
        <v>248</v>
      </c>
      <c r="D50" s="37" t="s">
        <v>248</v>
      </c>
      <c r="E50" s="34" t="s">
        <v>248</v>
      </c>
      <c r="F50" s="35" t="s">
        <v>248</v>
      </c>
      <c r="G50" s="34">
        <v>298.39999999999998</v>
      </c>
      <c r="H50" s="37">
        <v>284</v>
      </c>
      <c r="I50" s="35">
        <v>9.1719745222929792</v>
      </c>
      <c r="J50" s="88">
        <v>143.69999999999999</v>
      </c>
      <c r="K50" s="88">
        <v>157</v>
      </c>
      <c r="L50" s="35">
        <f t="shared" si="1"/>
        <v>1.092553931802366</v>
      </c>
      <c r="M50" s="34" t="s">
        <v>248</v>
      </c>
      <c r="N50" s="34" t="s">
        <v>231</v>
      </c>
      <c r="O50" s="34" t="s">
        <v>248</v>
      </c>
      <c r="P50" s="63" t="s">
        <v>3</v>
      </c>
      <c r="Q50" s="34" t="s">
        <v>394</v>
      </c>
    </row>
    <row r="51" spans="1:17" x14ac:dyDescent="0.3">
      <c r="A51" s="33">
        <v>49</v>
      </c>
      <c r="B51" s="80" t="s">
        <v>381</v>
      </c>
      <c r="C51" s="34" t="s">
        <v>250</v>
      </c>
      <c r="D51" s="37">
        <v>10.1</v>
      </c>
      <c r="E51" s="34">
        <v>0.49</v>
      </c>
      <c r="F51" s="37">
        <f>D51/E51</f>
        <v>20.612244897959183</v>
      </c>
      <c r="G51" s="37">
        <v>247</v>
      </c>
      <c r="H51" s="34">
        <v>236.6</v>
      </c>
      <c r="I51" s="35">
        <v>5.8459808881394073</v>
      </c>
      <c r="J51" s="88">
        <v>164.6</v>
      </c>
      <c r="K51" s="88">
        <v>177.9</v>
      </c>
      <c r="L51" s="35">
        <f t="shared" si="1"/>
        <v>1.0808019441069259</v>
      </c>
      <c r="M51" s="34">
        <v>38</v>
      </c>
      <c r="N51" s="34" t="s">
        <v>232</v>
      </c>
      <c r="O51" s="34" t="s">
        <v>44</v>
      </c>
      <c r="P51" s="63" t="s">
        <v>332</v>
      </c>
      <c r="Q51" s="34" t="s">
        <v>393</v>
      </c>
    </row>
    <row r="52" spans="1:17" x14ac:dyDescent="0.3">
      <c r="A52" s="33">
        <v>51</v>
      </c>
      <c r="B52" s="80" t="s">
        <v>289</v>
      </c>
      <c r="C52" s="34" t="s">
        <v>250</v>
      </c>
      <c r="D52" s="37">
        <v>6.78</v>
      </c>
      <c r="E52" s="34">
        <v>0.42</v>
      </c>
      <c r="F52" s="37">
        <f>D52/E52</f>
        <v>16.142857142857142</v>
      </c>
      <c r="G52" s="34">
        <v>186.3</v>
      </c>
      <c r="H52" s="34">
        <v>185.8</v>
      </c>
      <c r="I52" s="89">
        <v>0.33489618218352307</v>
      </c>
      <c r="J52" s="88">
        <v>144.19999999999999</v>
      </c>
      <c r="K52" s="88">
        <v>149.30000000000001</v>
      </c>
      <c r="L52" s="35">
        <f t="shared" si="1"/>
        <v>1.0353675450762831</v>
      </c>
      <c r="M52" s="34">
        <v>11</v>
      </c>
      <c r="N52" s="34" t="s">
        <v>201</v>
      </c>
      <c r="O52" s="34" t="s">
        <v>44</v>
      </c>
      <c r="P52" s="63" t="s">
        <v>339</v>
      </c>
      <c r="Q52" s="34" t="s">
        <v>391</v>
      </c>
    </row>
    <row r="53" spans="1:17" x14ac:dyDescent="0.3">
      <c r="A53" s="33">
        <v>52</v>
      </c>
      <c r="B53" s="80" t="s">
        <v>382</v>
      </c>
      <c r="C53" s="34" t="s">
        <v>250</v>
      </c>
      <c r="D53" s="37">
        <v>6.83</v>
      </c>
      <c r="E53" s="34">
        <v>0.71</v>
      </c>
      <c r="F53" s="35">
        <f>D53/E53</f>
        <v>9.6197183098591559</v>
      </c>
      <c r="G53" s="34">
        <v>313.8</v>
      </c>
      <c r="H53" s="34">
        <v>302.8</v>
      </c>
      <c r="I53" s="35">
        <v>6.2713797035347767</v>
      </c>
      <c r="J53" s="88">
        <v>164.5</v>
      </c>
      <c r="K53" s="88">
        <v>175.4</v>
      </c>
      <c r="L53" s="35">
        <f t="shared" si="1"/>
        <v>1.0662613981762918</v>
      </c>
      <c r="M53" s="34">
        <v>210</v>
      </c>
      <c r="N53" s="34" t="s">
        <v>231</v>
      </c>
      <c r="O53" s="34" t="s">
        <v>44</v>
      </c>
      <c r="P53" s="63" t="s">
        <v>3</v>
      </c>
      <c r="Q53" s="34" t="s">
        <v>394</v>
      </c>
    </row>
    <row r="54" spans="1:17" x14ac:dyDescent="0.3">
      <c r="A54" s="97">
        <v>53</v>
      </c>
      <c r="B54" s="98" t="s">
        <v>383</v>
      </c>
      <c r="C54" s="99" t="s">
        <v>200</v>
      </c>
      <c r="D54" s="100">
        <v>4.5</v>
      </c>
      <c r="E54" s="101">
        <v>0.3</v>
      </c>
      <c r="F54" s="100">
        <f>D54/E54</f>
        <v>15</v>
      </c>
      <c r="G54" s="99">
        <v>356.7</v>
      </c>
      <c r="H54" s="99">
        <v>354.1</v>
      </c>
      <c r="I54" s="101">
        <v>1.7993079584774851</v>
      </c>
      <c r="J54" s="102">
        <v>135</v>
      </c>
      <c r="K54" s="102">
        <v>144.5</v>
      </c>
      <c r="L54" s="101">
        <f t="shared" si="1"/>
        <v>1.0703703703703704</v>
      </c>
      <c r="M54" s="99">
        <v>32</v>
      </c>
      <c r="N54" s="99" t="s">
        <v>207</v>
      </c>
      <c r="O54" s="99" t="s">
        <v>44</v>
      </c>
      <c r="P54" s="103" t="s">
        <v>332</v>
      </c>
      <c r="Q54" s="99" t="s">
        <v>393</v>
      </c>
    </row>
    <row r="55" spans="1:17" ht="16.2" x14ac:dyDescent="0.3">
      <c r="A55" s="36" t="s">
        <v>337</v>
      </c>
      <c r="B55" s="14"/>
      <c r="N55" s="19"/>
      <c r="O55" s="19"/>
    </row>
    <row r="56" spans="1:17" x14ac:dyDescent="0.3">
      <c r="A56" s="12"/>
      <c r="B56" s="14"/>
    </row>
    <row r="57" spans="1:17" x14ac:dyDescent="0.3">
      <c r="A57" s="12"/>
    </row>
    <row r="58" spans="1:17" x14ac:dyDescent="0.3">
      <c r="A58" s="12"/>
    </row>
    <row r="59" spans="1:17" x14ac:dyDescent="0.3">
      <c r="A59" s="12"/>
    </row>
    <row r="60" spans="1:17" x14ac:dyDescent="0.3">
      <c r="A60" s="12"/>
    </row>
    <row r="61" spans="1:17" x14ac:dyDescent="0.3">
      <c r="A61" s="12"/>
    </row>
    <row r="62" spans="1:17" x14ac:dyDescent="0.3">
      <c r="A62" s="12"/>
    </row>
    <row r="63" spans="1:17" x14ac:dyDescent="0.3">
      <c r="A63" s="12"/>
    </row>
    <row r="64" spans="1:17" x14ac:dyDescent="0.3">
      <c r="A64" s="12"/>
    </row>
    <row r="65" spans="1:1" x14ac:dyDescent="0.3">
      <c r="A65" s="12"/>
    </row>
    <row r="66" spans="1:1" x14ac:dyDescent="0.3">
      <c r="A66" s="12"/>
    </row>
    <row r="67" spans="1:1" x14ac:dyDescent="0.3">
      <c r="A67" s="12"/>
    </row>
    <row r="68" spans="1:1" x14ac:dyDescent="0.3">
      <c r="A68" s="12"/>
    </row>
    <row r="69" spans="1:1" x14ac:dyDescent="0.3">
      <c r="A69" s="12"/>
    </row>
    <row r="70" spans="1:1" x14ac:dyDescent="0.3">
      <c r="A70" s="12"/>
    </row>
    <row r="71" spans="1:1" x14ac:dyDescent="0.3">
      <c r="A71" s="12"/>
    </row>
    <row r="72" spans="1:1" x14ac:dyDescent="0.3">
      <c r="A72" s="12"/>
    </row>
    <row r="73" spans="1:1" x14ac:dyDescent="0.3">
      <c r="A73" s="12"/>
    </row>
    <row r="74" spans="1:1" x14ac:dyDescent="0.3">
      <c r="A74" s="12"/>
    </row>
    <row r="75" spans="1:1" x14ac:dyDescent="0.3">
      <c r="A75" s="12"/>
    </row>
    <row r="76" spans="1:1" x14ac:dyDescent="0.3">
      <c r="A76" s="12"/>
    </row>
    <row r="77" spans="1:1" x14ac:dyDescent="0.3">
      <c r="A77" s="12"/>
    </row>
    <row r="78" spans="1:1" x14ac:dyDescent="0.3">
      <c r="A78" s="12"/>
    </row>
    <row r="79" spans="1:1" x14ac:dyDescent="0.3">
      <c r="A79" s="12"/>
    </row>
    <row r="80" spans="1:1" x14ac:dyDescent="0.3">
      <c r="A80" s="12"/>
    </row>
    <row r="81" spans="1:1" x14ac:dyDescent="0.3">
      <c r="A81" s="12"/>
    </row>
    <row r="82" spans="1:1" x14ac:dyDescent="0.3">
      <c r="A82" s="12"/>
    </row>
    <row r="83" spans="1:1" x14ac:dyDescent="0.3">
      <c r="A83" s="12"/>
    </row>
    <row r="84" spans="1:1" x14ac:dyDescent="0.3">
      <c r="A84" s="12"/>
    </row>
    <row r="85" spans="1:1" x14ac:dyDescent="0.3">
      <c r="A85" s="12"/>
    </row>
    <row r="86" spans="1:1" x14ac:dyDescent="0.3">
      <c r="A86" s="12"/>
    </row>
    <row r="87" spans="1:1" x14ac:dyDescent="0.3">
      <c r="A87" s="12"/>
    </row>
    <row r="88" spans="1:1" x14ac:dyDescent="0.3">
      <c r="A88" s="12"/>
    </row>
    <row r="89" spans="1:1" x14ac:dyDescent="0.3">
      <c r="A89" s="12"/>
    </row>
    <row r="90" spans="1:1" x14ac:dyDescent="0.3">
      <c r="A90" s="12"/>
    </row>
    <row r="91" spans="1:1" x14ac:dyDescent="0.3">
      <c r="A91" s="12"/>
    </row>
    <row r="92" spans="1:1" x14ac:dyDescent="0.3">
      <c r="A92" s="12"/>
    </row>
    <row r="93" spans="1:1" x14ac:dyDescent="0.3">
      <c r="A93" s="12"/>
    </row>
    <row r="94" spans="1:1" x14ac:dyDescent="0.3">
      <c r="A94" s="12"/>
    </row>
    <row r="95" spans="1:1" x14ac:dyDescent="0.3">
      <c r="A95" s="12"/>
    </row>
    <row r="96" spans="1:1" x14ac:dyDescent="0.3">
      <c r="A96" s="12"/>
    </row>
    <row r="97" spans="1:1" x14ac:dyDescent="0.3">
      <c r="A97" s="12"/>
    </row>
    <row r="98" spans="1:1" x14ac:dyDescent="0.3">
      <c r="A98" s="12"/>
    </row>
    <row r="99" spans="1:1" x14ac:dyDescent="0.3">
      <c r="A99" s="12"/>
    </row>
    <row r="100" spans="1:1" x14ac:dyDescent="0.3">
      <c r="A100" s="12"/>
    </row>
    <row r="101" spans="1:1" x14ac:dyDescent="0.3">
      <c r="A101" s="12"/>
    </row>
    <row r="102" spans="1:1" x14ac:dyDescent="0.3">
      <c r="A102" s="12"/>
    </row>
    <row r="103" spans="1:1" x14ac:dyDescent="0.3">
      <c r="A103" s="12"/>
    </row>
    <row r="104" spans="1:1" x14ac:dyDescent="0.3">
      <c r="A104" s="12"/>
    </row>
    <row r="105" spans="1:1" x14ac:dyDescent="0.3">
      <c r="A105" s="12"/>
    </row>
    <row r="106" spans="1:1" x14ac:dyDescent="0.3">
      <c r="A106" s="12"/>
    </row>
    <row r="107" spans="1:1" x14ac:dyDescent="0.3">
      <c r="A107" s="12"/>
    </row>
    <row r="108" spans="1:1" x14ac:dyDescent="0.3">
      <c r="A108" s="12"/>
    </row>
    <row r="109" spans="1:1" x14ac:dyDescent="0.3">
      <c r="A109" s="12"/>
    </row>
    <row r="110" spans="1:1" x14ac:dyDescent="0.3">
      <c r="A110" s="12"/>
    </row>
    <row r="111" spans="1:1" x14ac:dyDescent="0.3">
      <c r="A111" s="12"/>
    </row>
    <row r="112" spans="1:1" x14ac:dyDescent="0.3">
      <c r="A112" s="12"/>
    </row>
    <row r="113" spans="1:1" x14ac:dyDescent="0.3">
      <c r="A113" s="12"/>
    </row>
    <row r="114" spans="1:1" x14ac:dyDescent="0.3">
      <c r="A114" s="12"/>
    </row>
    <row r="115" spans="1:1" x14ac:dyDescent="0.3">
      <c r="A115" s="12"/>
    </row>
    <row r="116" spans="1:1" x14ac:dyDescent="0.3">
      <c r="A116" s="12"/>
    </row>
    <row r="117" spans="1:1" x14ac:dyDescent="0.3">
      <c r="A117" s="12"/>
    </row>
    <row r="118" spans="1:1" x14ac:dyDescent="0.3">
      <c r="A118" s="12"/>
    </row>
    <row r="119" spans="1:1" x14ac:dyDescent="0.3">
      <c r="A119" s="12"/>
    </row>
    <row r="120" spans="1:1" x14ac:dyDescent="0.3">
      <c r="A120" s="12"/>
    </row>
    <row r="121" spans="1:1" x14ac:dyDescent="0.3">
      <c r="A121" s="12"/>
    </row>
    <row r="122" spans="1:1" x14ac:dyDescent="0.3">
      <c r="A122" s="12"/>
    </row>
    <row r="123" spans="1:1" x14ac:dyDescent="0.3">
      <c r="A123" s="12"/>
    </row>
    <row r="124" spans="1:1" x14ac:dyDescent="0.3">
      <c r="A124" s="12"/>
    </row>
    <row r="125" spans="1:1" x14ac:dyDescent="0.3">
      <c r="A125" s="12"/>
    </row>
    <row r="126" spans="1:1" x14ac:dyDescent="0.3">
      <c r="A126" s="12"/>
    </row>
    <row r="127" spans="1:1" x14ac:dyDescent="0.3">
      <c r="A127" s="12"/>
    </row>
    <row r="128" spans="1:1" x14ac:dyDescent="0.3">
      <c r="A128" s="12"/>
    </row>
    <row r="129" spans="1:1" x14ac:dyDescent="0.3">
      <c r="A129" s="12"/>
    </row>
    <row r="130" spans="1:1" x14ac:dyDescent="0.3">
      <c r="A130" s="12"/>
    </row>
    <row r="131" spans="1:1" x14ac:dyDescent="0.3">
      <c r="A131" s="12"/>
    </row>
    <row r="132" spans="1:1" x14ac:dyDescent="0.3">
      <c r="A132" s="12"/>
    </row>
    <row r="133" spans="1:1" x14ac:dyDescent="0.3">
      <c r="A133" s="12"/>
    </row>
    <row r="134" spans="1:1" x14ac:dyDescent="0.3">
      <c r="A134" s="12"/>
    </row>
    <row r="135" spans="1:1" x14ac:dyDescent="0.3">
      <c r="A135" s="12"/>
    </row>
    <row r="136" spans="1:1" x14ac:dyDescent="0.3">
      <c r="A136" s="12"/>
    </row>
    <row r="137" spans="1:1" x14ac:dyDescent="0.3">
      <c r="A137" s="12"/>
    </row>
    <row r="138" spans="1:1" x14ac:dyDescent="0.3">
      <c r="A138" s="12"/>
    </row>
    <row r="139" spans="1:1" x14ac:dyDescent="0.3">
      <c r="A139" s="12"/>
    </row>
    <row r="140" spans="1:1" x14ac:dyDescent="0.3">
      <c r="A140" s="12"/>
    </row>
    <row r="141" spans="1:1" x14ac:dyDescent="0.3">
      <c r="A141" s="12"/>
    </row>
    <row r="142" spans="1:1" x14ac:dyDescent="0.3">
      <c r="A142" s="12"/>
    </row>
    <row r="143" spans="1:1" x14ac:dyDescent="0.3">
      <c r="A143" s="12"/>
    </row>
    <row r="144" spans="1:1" x14ac:dyDescent="0.3">
      <c r="A144" s="12"/>
    </row>
    <row r="145" spans="1:1" x14ac:dyDescent="0.3">
      <c r="A145" s="12"/>
    </row>
    <row r="146" spans="1:1" x14ac:dyDescent="0.3">
      <c r="A146" s="12"/>
    </row>
    <row r="147" spans="1:1" x14ac:dyDescent="0.3">
      <c r="A147" s="12"/>
    </row>
    <row r="148" spans="1:1" x14ac:dyDescent="0.3">
      <c r="A148" s="12"/>
    </row>
    <row r="149" spans="1:1" x14ac:dyDescent="0.3">
      <c r="A149" s="12"/>
    </row>
    <row r="150" spans="1:1" x14ac:dyDescent="0.3">
      <c r="A150" s="12"/>
    </row>
    <row r="151" spans="1:1" x14ac:dyDescent="0.3">
      <c r="A151" s="12"/>
    </row>
    <row r="152" spans="1:1" x14ac:dyDescent="0.3">
      <c r="A152" s="12"/>
    </row>
    <row r="153" spans="1:1" x14ac:dyDescent="0.3">
      <c r="A153" s="12"/>
    </row>
    <row r="154" spans="1:1" x14ac:dyDescent="0.3">
      <c r="A154" s="12"/>
    </row>
    <row r="155" spans="1:1" x14ac:dyDescent="0.3">
      <c r="A155" s="12"/>
    </row>
    <row r="156" spans="1:1" x14ac:dyDescent="0.3">
      <c r="A156" s="12"/>
    </row>
    <row r="157" spans="1:1" x14ac:dyDescent="0.3">
      <c r="A157" s="12"/>
    </row>
    <row r="158" spans="1:1" x14ac:dyDescent="0.3">
      <c r="A158" s="12"/>
    </row>
    <row r="159" spans="1:1" x14ac:dyDescent="0.3">
      <c r="A159" s="12"/>
    </row>
    <row r="160" spans="1:1" x14ac:dyDescent="0.3">
      <c r="A160" s="12"/>
    </row>
    <row r="161" spans="1:1" x14ac:dyDescent="0.3">
      <c r="A161" s="12"/>
    </row>
    <row r="162" spans="1:1" x14ac:dyDescent="0.3">
      <c r="A162" s="12"/>
    </row>
    <row r="163" spans="1:1" x14ac:dyDescent="0.3">
      <c r="A163" s="12"/>
    </row>
    <row r="164" spans="1:1" x14ac:dyDescent="0.3">
      <c r="A164" s="12"/>
    </row>
    <row r="165" spans="1:1" x14ac:dyDescent="0.3">
      <c r="A165" s="12"/>
    </row>
    <row r="166" spans="1:1" x14ac:dyDescent="0.3">
      <c r="A166" s="12"/>
    </row>
    <row r="167" spans="1:1" x14ac:dyDescent="0.3">
      <c r="A167" s="12"/>
    </row>
    <row r="168" spans="1:1" x14ac:dyDescent="0.3">
      <c r="A168" s="12"/>
    </row>
    <row r="169" spans="1:1" x14ac:dyDescent="0.3">
      <c r="A169" s="12"/>
    </row>
    <row r="170" spans="1:1" x14ac:dyDescent="0.3">
      <c r="A170" s="12"/>
    </row>
    <row r="171" spans="1:1" x14ac:dyDescent="0.3">
      <c r="A171" s="12"/>
    </row>
    <row r="172" spans="1:1" x14ac:dyDescent="0.3">
      <c r="A172" s="12"/>
    </row>
    <row r="173" spans="1:1" x14ac:dyDescent="0.3">
      <c r="A173" s="12"/>
    </row>
    <row r="174" spans="1:1" x14ac:dyDescent="0.3">
      <c r="A174" s="12"/>
    </row>
    <row r="175" spans="1:1" x14ac:dyDescent="0.3">
      <c r="A175" s="12"/>
    </row>
    <row r="176" spans="1:1" x14ac:dyDescent="0.3">
      <c r="A176" s="12"/>
    </row>
    <row r="177" spans="1:1" x14ac:dyDescent="0.3">
      <c r="A177" s="12"/>
    </row>
    <row r="178" spans="1:1" x14ac:dyDescent="0.3">
      <c r="A178" s="12"/>
    </row>
    <row r="179" spans="1:1" x14ac:dyDescent="0.3">
      <c r="A179" s="12"/>
    </row>
    <row r="180" spans="1:1" x14ac:dyDescent="0.3">
      <c r="A180" s="12"/>
    </row>
    <row r="181" spans="1:1" x14ac:dyDescent="0.3">
      <c r="A181" s="12"/>
    </row>
    <row r="182" spans="1:1" x14ac:dyDescent="0.3">
      <c r="A182" s="12"/>
    </row>
    <row r="183" spans="1:1" x14ac:dyDescent="0.3">
      <c r="A183" s="12"/>
    </row>
    <row r="184" spans="1:1" x14ac:dyDescent="0.3">
      <c r="A184" s="12"/>
    </row>
    <row r="185" spans="1:1" x14ac:dyDescent="0.3">
      <c r="A185" s="12"/>
    </row>
    <row r="186" spans="1:1" x14ac:dyDescent="0.3">
      <c r="A186" s="12"/>
    </row>
    <row r="187" spans="1:1" x14ac:dyDescent="0.3">
      <c r="A187" s="12"/>
    </row>
    <row r="188" spans="1:1" x14ac:dyDescent="0.3">
      <c r="A188" s="12"/>
    </row>
    <row r="189" spans="1:1" x14ac:dyDescent="0.3">
      <c r="A189" s="12"/>
    </row>
    <row r="190" spans="1:1" x14ac:dyDescent="0.3">
      <c r="A190" s="12"/>
    </row>
    <row r="191" spans="1:1" x14ac:dyDescent="0.3">
      <c r="A191" s="12"/>
    </row>
    <row r="192" spans="1:1" x14ac:dyDescent="0.3">
      <c r="A192" s="12"/>
    </row>
    <row r="193" spans="1:1" x14ac:dyDescent="0.3">
      <c r="A193" s="12"/>
    </row>
    <row r="194" spans="1:1" x14ac:dyDescent="0.3">
      <c r="A194" s="12"/>
    </row>
    <row r="195" spans="1:1" x14ac:dyDescent="0.3">
      <c r="A195" s="12"/>
    </row>
    <row r="196" spans="1:1" x14ac:dyDescent="0.3">
      <c r="A196" s="12"/>
    </row>
    <row r="197" spans="1:1" x14ac:dyDescent="0.3">
      <c r="A197" s="12"/>
    </row>
    <row r="198" spans="1:1" x14ac:dyDescent="0.3">
      <c r="A198" s="12"/>
    </row>
    <row r="199" spans="1:1" x14ac:dyDescent="0.3">
      <c r="A199" s="12"/>
    </row>
    <row r="200" spans="1:1" x14ac:dyDescent="0.3">
      <c r="A200" s="12"/>
    </row>
    <row r="201" spans="1:1" x14ac:dyDescent="0.3">
      <c r="A201" s="12"/>
    </row>
    <row r="202" spans="1:1" x14ac:dyDescent="0.3">
      <c r="A202" s="12"/>
    </row>
    <row r="203" spans="1:1" x14ac:dyDescent="0.3">
      <c r="A203" s="12"/>
    </row>
    <row r="204" spans="1:1" x14ac:dyDescent="0.3">
      <c r="A204" s="12"/>
    </row>
    <row r="205" spans="1:1" x14ac:dyDescent="0.3">
      <c r="A205" s="12"/>
    </row>
    <row r="206" spans="1:1" x14ac:dyDescent="0.3">
      <c r="A206" s="12"/>
    </row>
    <row r="207" spans="1:1" x14ac:dyDescent="0.3">
      <c r="A207" s="12"/>
    </row>
    <row r="208" spans="1:1" x14ac:dyDescent="0.3">
      <c r="A208" s="12"/>
    </row>
    <row r="209" spans="1:1" x14ac:dyDescent="0.3">
      <c r="A209" s="12"/>
    </row>
    <row r="210" spans="1:1" x14ac:dyDescent="0.3">
      <c r="A210" s="12"/>
    </row>
    <row r="211" spans="1:1" x14ac:dyDescent="0.3">
      <c r="A211" s="12"/>
    </row>
    <row r="212" spans="1:1" x14ac:dyDescent="0.3">
      <c r="A212" s="12"/>
    </row>
    <row r="213" spans="1:1" x14ac:dyDescent="0.3">
      <c r="A213" s="12"/>
    </row>
    <row r="214" spans="1:1" x14ac:dyDescent="0.3">
      <c r="A214" s="12"/>
    </row>
    <row r="215" spans="1:1" x14ac:dyDescent="0.3">
      <c r="A215" s="12"/>
    </row>
    <row r="216" spans="1:1" x14ac:dyDescent="0.3">
      <c r="A216" s="12"/>
    </row>
    <row r="217" spans="1:1" x14ac:dyDescent="0.3">
      <c r="A217" s="12"/>
    </row>
    <row r="218" spans="1:1" x14ac:dyDescent="0.3">
      <c r="A218" s="12"/>
    </row>
    <row r="219" spans="1:1" x14ac:dyDescent="0.3">
      <c r="A219" s="12"/>
    </row>
    <row r="220" spans="1:1" x14ac:dyDescent="0.3">
      <c r="A220" s="12"/>
    </row>
    <row r="221" spans="1:1" x14ac:dyDescent="0.3">
      <c r="A221" s="12"/>
    </row>
    <row r="222" spans="1:1" x14ac:dyDescent="0.3">
      <c r="A222" s="12"/>
    </row>
    <row r="223" spans="1:1" x14ac:dyDescent="0.3">
      <c r="A223" s="12"/>
    </row>
    <row r="224" spans="1:1" x14ac:dyDescent="0.3">
      <c r="A224" s="12"/>
    </row>
    <row r="225" spans="1:1" x14ac:dyDescent="0.3">
      <c r="A225" s="12"/>
    </row>
    <row r="226" spans="1:1" x14ac:dyDescent="0.3">
      <c r="A226" s="12"/>
    </row>
    <row r="227" spans="1:1" x14ac:dyDescent="0.3">
      <c r="A227" s="12"/>
    </row>
    <row r="228" spans="1:1" x14ac:dyDescent="0.3">
      <c r="A228" s="12"/>
    </row>
    <row r="229" spans="1:1" x14ac:dyDescent="0.3">
      <c r="A229" s="12"/>
    </row>
    <row r="230" spans="1:1" x14ac:dyDescent="0.3">
      <c r="A230" s="12"/>
    </row>
    <row r="231" spans="1:1" x14ac:dyDescent="0.3">
      <c r="A231" s="12"/>
    </row>
    <row r="232" spans="1:1" x14ac:dyDescent="0.3">
      <c r="A232" s="12"/>
    </row>
    <row r="233" spans="1:1" x14ac:dyDescent="0.3">
      <c r="A233" s="12"/>
    </row>
    <row r="234" spans="1:1" x14ac:dyDescent="0.3">
      <c r="A234" s="12"/>
    </row>
    <row r="235" spans="1:1" x14ac:dyDescent="0.3">
      <c r="A235" s="12"/>
    </row>
    <row r="236" spans="1:1" x14ac:dyDescent="0.3">
      <c r="A236" s="12"/>
    </row>
    <row r="237" spans="1:1" x14ac:dyDescent="0.3">
      <c r="A237" s="12"/>
    </row>
    <row r="238" spans="1:1" x14ac:dyDescent="0.3">
      <c r="A238" s="12"/>
    </row>
    <row r="239" spans="1:1" x14ac:dyDescent="0.3">
      <c r="A239" s="12"/>
    </row>
    <row r="240" spans="1:1" x14ac:dyDescent="0.3">
      <c r="A240" s="12"/>
    </row>
    <row r="241" spans="1:1" x14ac:dyDescent="0.3">
      <c r="A241" s="12"/>
    </row>
    <row r="242" spans="1:1" x14ac:dyDescent="0.3">
      <c r="A242" s="12"/>
    </row>
    <row r="243" spans="1:1" x14ac:dyDescent="0.3">
      <c r="A243" s="12"/>
    </row>
    <row r="244" spans="1:1" x14ac:dyDescent="0.3">
      <c r="A244" s="12"/>
    </row>
    <row r="245" spans="1:1" x14ac:dyDescent="0.3">
      <c r="A245" s="12"/>
    </row>
    <row r="246" spans="1:1" x14ac:dyDescent="0.3">
      <c r="A246" s="12"/>
    </row>
    <row r="247" spans="1:1" x14ac:dyDescent="0.3">
      <c r="A247" s="12"/>
    </row>
    <row r="248" spans="1:1" x14ac:dyDescent="0.3">
      <c r="A248" s="12"/>
    </row>
    <row r="249" spans="1:1" x14ac:dyDescent="0.3">
      <c r="A249" s="12"/>
    </row>
    <row r="250" spans="1:1" x14ac:dyDescent="0.3">
      <c r="A250" s="12"/>
    </row>
    <row r="251" spans="1:1" x14ac:dyDescent="0.3">
      <c r="A251" s="12"/>
    </row>
    <row r="252" spans="1:1" x14ac:dyDescent="0.3">
      <c r="A252" s="12"/>
    </row>
    <row r="253" spans="1:1" x14ac:dyDescent="0.3">
      <c r="A253" s="12"/>
    </row>
    <row r="254" spans="1:1" x14ac:dyDescent="0.3">
      <c r="A254" s="12"/>
    </row>
    <row r="255" spans="1:1" x14ac:dyDescent="0.3">
      <c r="A255" s="12"/>
    </row>
    <row r="256" spans="1:1" x14ac:dyDescent="0.3">
      <c r="A256" s="12"/>
    </row>
    <row r="257" spans="1:1" x14ac:dyDescent="0.3">
      <c r="A257" s="12"/>
    </row>
    <row r="258" spans="1:1" x14ac:dyDescent="0.3">
      <c r="A258" s="12"/>
    </row>
    <row r="259" spans="1:1" x14ac:dyDescent="0.3">
      <c r="A259" s="12"/>
    </row>
    <row r="260" spans="1:1" x14ac:dyDescent="0.3">
      <c r="A260" s="12"/>
    </row>
    <row r="261" spans="1:1" x14ac:dyDescent="0.3">
      <c r="A261" s="12"/>
    </row>
    <row r="262" spans="1:1" x14ac:dyDescent="0.3">
      <c r="A262" s="12"/>
    </row>
    <row r="263" spans="1:1" x14ac:dyDescent="0.3">
      <c r="A263" s="12"/>
    </row>
    <row r="264" spans="1:1" x14ac:dyDescent="0.3">
      <c r="A264" s="12"/>
    </row>
    <row r="265" spans="1:1" x14ac:dyDescent="0.3">
      <c r="A265" s="12"/>
    </row>
    <row r="266" spans="1:1" x14ac:dyDescent="0.3">
      <c r="A266" s="12"/>
    </row>
    <row r="267" spans="1:1" x14ac:dyDescent="0.3">
      <c r="A267" s="12"/>
    </row>
    <row r="268" spans="1:1" x14ac:dyDescent="0.3">
      <c r="A268" s="12"/>
    </row>
    <row r="269" spans="1:1" x14ac:dyDescent="0.3">
      <c r="A269" s="12"/>
    </row>
    <row r="270" spans="1:1" x14ac:dyDescent="0.3">
      <c r="A270" s="12"/>
    </row>
    <row r="271" spans="1:1" x14ac:dyDescent="0.3">
      <c r="A271" s="12"/>
    </row>
    <row r="272" spans="1:1" x14ac:dyDescent="0.3">
      <c r="A272" s="12"/>
    </row>
    <row r="273" spans="1:1" x14ac:dyDescent="0.3">
      <c r="A273" s="12"/>
    </row>
    <row r="274" spans="1:1" x14ac:dyDescent="0.3">
      <c r="A274" s="12"/>
    </row>
    <row r="275" spans="1:1" x14ac:dyDescent="0.3">
      <c r="A275" s="12"/>
    </row>
    <row r="276" spans="1:1" x14ac:dyDescent="0.3">
      <c r="A276" s="12"/>
    </row>
    <row r="277" spans="1:1" x14ac:dyDescent="0.3">
      <c r="A277" s="12"/>
    </row>
    <row r="278" spans="1:1" x14ac:dyDescent="0.3">
      <c r="A278" s="12"/>
    </row>
    <row r="279" spans="1:1" x14ac:dyDescent="0.3">
      <c r="A279" s="12"/>
    </row>
    <row r="280" spans="1:1" x14ac:dyDescent="0.3">
      <c r="A280" s="12"/>
    </row>
    <row r="281" spans="1:1" x14ac:dyDescent="0.3">
      <c r="A281" s="12"/>
    </row>
    <row r="282" spans="1:1" x14ac:dyDescent="0.3">
      <c r="A282" s="12"/>
    </row>
    <row r="283" spans="1:1" x14ac:dyDescent="0.3">
      <c r="A283" s="12"/>
    </row>
    <row r="284" spans="1:1" x14ac:dyDescent="0.3">
      <c r="A284" s="12"/>
    </row>
    <row r="285" spans="1:1" x14ac:dyDescent="0.3">
      <c r="A285" s="12"/>
    </row>
    <row r="286" spans="1:1" x14ac:dyDescent="0.3">
      <c r="A286" s="12"/>
    </row>
    <row r="287" spans="1:1" x14ac:dyDescent="0.3">
      <c r="A287" s="12"/>
    </row>
    <row r="288" spans="1:1" x14ac:dyDescent="0.3">
      <c r="A288" s="12"/>
    </row>
    <row r="289" spans="1:1" x14ac:dyDescent="0.3">
      <c r="A289" s="12"/>
    </row>
    <row r="290" spans="1:1" x14ac:dyDescent="0.3">
      <c r="A290" s="12"/>
    </row>
    <row r="291" spans="1:1" x14ac:dyDescent="0.3">
      <c r="A291" s="12"/>
    </row>
    <row r="292" spans="1:1" x14ac:dyDescent="0.3">
      <c r="A292" s="12"/>
    </row>
    <row r="293" spans="1:1" x14ac:dyDescent="0.3">
      <c r="A293" s="12"/>
    </row>
    <row r="294" spans="1:1" x14ac:dyDescent="0.3">
      <c r="A294" s="12"/>
    </row>
    <row r="295" spans="1:1" x14ac:dyDescent="0.3">
      <c r="A295" s="12"/>
    </row>
    <row r="296" spans="1:1" x14ac:dyDescent="0.3">
      <c r="A296" s="12"/>
    </row>
    <row r="297" spans="1:1" x14ac:dyDescent="0.3">
      <c r="A297" s="12"/>
    </row>
    <row r="298" spans="1:1" x14ac:dyDescent="0.3">
      <c r="A298" s="12"/>
    </row>
    <row r="299" spans="1:1" x14ac:dyDescent="0.3">
      <c r="A299" s="12"/>
    </row>
    <row r="300" spans="1:1" x14ac:dyDescent="0.3">
      <c r="A300" s="12"/>
    </row>
    <row r="301" spans="1:1" x14ac:dyDescent="0.3">
      <c r="A301" s="12"/>
    </row>
    <row r="302" spans="1:1" x14ac:dyDescent="0.3">
      <c r="A302" s="12"/>
    </row>
    <row r="303" spans="1:1" x14ac:dyDescent="0.3">
      <c r="A303" s="12"/>
    </row>
    <row r="304" spans="1:1" x14ac:dyDescent="0.3">
      <c r="A304" s="12"/>
    </row>
    <row r="305" spans="1:1" x14ac:dyDescent="0.3">
      <c r="A305" s="12"/>
    </row>
    <row r="306" spans="1:1" x14ac:dyDescent="0.3">
      <c r="A306" s="12"/>
    </row>
    <row r="307" spans="1:1" x14ac:dyDescent="0.3">
      <c r="A307" s="12"/>
    </row>
    <row r="308" spans="1:1" x14ac:dyDescent="0.3">
      <c r="A308" s="12"/>
    </row>
    <row r="309" spans="1:1" x14ac:dyDescent="0.3">
      <c r="A309" s="12"/>
    </row>
    <row r="310" spans="1:1" x14ac:dyDescent="0.3">
      <c r="A310" s="12"/>
    </row>
  </sheetData>
  <mergeCells count="2">
    <mergeCell ref="A1:I1"/>
    <mergeCell ref="A2:I2"/>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workbookViewId="0">
      <selection activeCell="A2" sqref="A2"/>
    </sheetView>
  </sheetViews>
  <sheetFormatPr defaultColWidth="9.109375" defaultRowHeight="14.4" x14ac:dyDescent="0.3"/>
  <cols>
    <col min="1" max="2" width="9.109375" style="13"/>
    <col min="3" max="3" width="11.44140625" style="13" bestFit="1" customWidth="1"/>
    <col min="4" max="4" width="9.109375" style="13"/>
    <col min="5" max="5" width="10.33203125" style="13" bestFit="1" customWidth="1"/>
    <col min="6" max="6" width="9.109375" style="13"/>
    <col min="7" max="7" width="10.88671875" style="13" customWidth="1"/>
    <col min="8" max="10" width="9.109375" style="6"/>
    <col min="11" max="11" width="9.44140625" style="6" bestFit="1" customWidth="1"/>
    <col min="12" max="14" width="9.109375" style="6"/>
    <col min="15" max="15" width="9.44140625" style="6" bestFit="1" customWidth="1"/>
    <col min="16" max="16384" width="9.109375" style="6"/>
  </cols>
  <sheetData>
    <row r="1" spans="1:15" ht="15.6" x14ac:dyDescent="0.3">
      <c r="A1" s="126" t="s">
        <v>288</v>
      </c>
      <c r="B1" s="126"/>
      <c r="C1" s="126"/>
      <c r="D1" s="126"/>
      <c r="E1" s="126"/>
      <c r="F1" s="126"/>
      <c r="G1" s="126"/>
      <c r="H1" s="126"/>
      <c r="I1" s="126"/>
      <c r="J1" s="126"/>
      <c r="K1" s="126"/>
      <c r="L1" s="126"/>
      <c r="M1" s="126"/>
      <c r="N1" s="126"/>
      <c r="O1" s="126"/>
    </row>
    <row r="2" spans="1:15" ht="15.6" customHeight="1" x14ac:dyDescent="0.3">
      <c r="A2" s="96" t="s">
        <v>331</v>
      </c>
      <c r="B2" s="96"/>
      <c r="C2" s="96"/>
      <c r="D2" s="96"/>
      <c r="E2" s="96"/>
      <c r="F2" s="96"/>
      <c r="G2" s="96"/>
      <c r="H2" s="96"/>
      <c r="I2" s="96"/>
      <c r="J2" s="42"/>
      <c r="K2" s="42"/>
      <c r="L2" s="42"/>
      <c r="M2" s="42"/>
      <c r="N2" s="42"/>
      <c r="O2" s="42"/>
    </row>
    <row r="3" spans="1:15" x14ac:dyDescent="0.3">
      <c r="I3" s="13"/>
      <c r="J3" s="13"/>
      <c r="K3" s="13"/>
      <c r="M3" s="13"/>
      <c r="N3" s="13"/>
      <c r="O3" s="13"/>
    </row>
    <row r="4" spans="1:15" ht="27.6" x14ac:dyDescent="0.3">
      <c r="A4" s="65" t="s">
        <v>235</v>
      </c>
      <c r="B4" s="40" t="s">
        <v>252</v>
      </c>
      <c r="C4" s="40" t="s">
        <v>396</v>
      </c>
      <c r="E4" s="65" t="s">
        <v>235</v>
      </c>
      <c r="F4" s="40" t="s">
        <v>252</v>
      </c>
      <c r="G4" s="40" t="s">
        <v>396</v>
      </c>
      <c r="I4" s="65" t="s">
        <v>235</v>
      </c>
      <c r="J4" s="40" t="s">
        <v>252</v>
      </c>
      <c r="K4" s="40" t="s">
        <v>396</v>
      </c>
      <c r="M4" s="65" t="s">
        <v>235</v>
      </c>
      <c r="N4" s="40" t="s">
        <v>252</v>
      </c>
      <c r="O4" s="40" t="s">
        <v>396</v>
      </c>
    </row>
    <row r="5" spans="1:15" x14ac:dyDescent="0.3">
      <c r="A5" s="38">
        <v>1</v>
      </c>
      <c r="B5" s="91">
        <v>5.75</v>
      </c>
      <c r="C5" s="38">
        <v>0.34</v>
      </c>
      <c r="D5" s="46"/>
      <c r="E5" s="38">
        <v>6</v>
      </c>
      <c r="F5" s="91">
        <v>5</v>
      </c>
      <c r="G5" s="38">
        <v>0.34</v>
      </c>
      <c r="H5" s="47"/>
      <c r="I5" s="38">
        <v>10</v>
      </c>
      <c r="J5" s="91">
        <v>3.2</v>
      </c>
      <c r="K5" s="38">
        <v>0.36</v>
      </c>
      <c r="L5" s="47"/>
      <c r="M5" s="38">
        <v>11</v>
      </c>
      <c r="N5" s="91">
        <v>11</v>
      </c>
      <c r="O5" s="38">
        <v>0.67</v>
      </c>
    </row>
    <row r="6" spans="1:15" x14ac:dyDescent="0.3">
      <c r="A6" s="38"/>
      <c r="B6" s="91">
        <v>4.8899999999999997</v>
      </c>
      <c r="C6" s="38">
        <v>0.89</v>
      </c>
      <c r="D6" s="46"/>
      <c r="E6" s="38"/>
      <c r="F6" s="91">
        <v>5.8</v>
      </c>
      <c r="G6" s="38">
        <v>0.31</v>
      </c>
      <c r="H6" s="47"/>
      <c r="I6" s="38"/>
      <c r="J6" s="91">
        <v>10.6</v>
      </c>
      <c r="K6" s="38">
        <v>0.4</v>
      </c>
      <c r="L6" s="47"/>
      <c r="M6" s="38"/>
      <c r="N6" s="91">
        <v>9.9</v>
      </c>
      <c r="O6" s="38">
        <v>0.66</v>
      </c>
    </row>
    <row r="7" spans="1:15" x14ac:dyDescent="0.3">
      <c r="A7" s="38"/>
      <c r="B7" s="91">
        <v>3.4</v>
      </c>
      <c r="C7" s="38">
        <v>0.38</v>
      </c>
      <c r="D7" s="46"/>
      <c r="E7" s="38"/>
      <c r="F7" s="91">
        <v>6.4</v>
      </c>
      <c r="G7" s="38">
        <v>0.48</v>
      </c>
      <c r="H7" s="47"/>
      <c r="I7" s="38"/>
      <c r="J7" s="91">
        <v>4.0999999999999996</v>
      </c>
      <c r="K7" s="38">
        <v>0.34</v>
      </c>
      <c r="L7" s="47"/>
      <c r="M7" s="38"/>
      <c r="N7" s="91">
        <v>8.6</v>
      </c>
      <c r="O7" s="38">
        <v>0.52</v>
      </c>
    </row>
    <row r="8" spans="1:15" x14ac:dyDescent="0.3">
      <c r="A8" s="38"/>
      <c r="B8" s="91">
        <v>3.7</v>
      </c>
      <c r="C8" s="38">
        <v>0.22</v>
      </c>
      <c r="D8" s="46"/>
      <c r="E8" s="38"/>
      <c r="F8" s="91">
        <v>7.4</v>
      </c>
      <c r="G8" s="38">
        <v>0.51</v>
      </c>
      <c r="H8" s="47"/>
      <c r="I8" s="38"/>
      <c r="J8" s="91">
        <v>6.6</v>
      </c>
      <c r="K8" s="38">
        <v>0.28000000000000003</v>
      </c>
      <c r="L8" s="47"/>
      <c r="M8" s="38"/>
      <c r="N8" s="91">
        <v>12.7</v>
      </c>
      <c r="O8" s="38">
        <v>0.72</v>
      </c>
    </row>
    <row r="9" spans="1:15" x14ac:dyDescent="0.3">
      <c r="A9" s="38"/>
      <c r="B9" s="91">
        <v>6.9</v>
      </c>
      <c r="C9" s="38">
        <v>0.65</v>
      </c>
      <c r="D9" s="46"/>
      <c r="E9" s="38"/>
      <c r="F9" s="91">
        <v>5.2</v>
      </c>
      <c r="G9" s="38">
        <v>0.48</v>
      </c>
      <c r="H9" s="47"/>
      <c r="I9" s="38"/>
      <c r="J9" s="91">
        <v>5.4</v>
      </c>
      <c r="K9" s="49">
        <v>0.4</v>
      </c>
      <c r="L9" s="47"/>
      <c r="M9" s="38"/>
      <c r="N9" s="91">
        <v>12.1</v>
      </c>
      <c r="O9" s="38">
        <v>0.72</v>
      </c>
    </row>
    <row r="10" spans="1:15" x14ac:dyDescent="0.3">
      <c r="A10" s="38"/>
      <c r="B10" s="91">
        <v>5</v>
      </c>
      <c r="C10" s="38">
        <v>0.44</v>
      </c>
      <c r="D10" s="46"/>
      <c r="E10" s="38"/>
      <c r="F10" s="91">
        <v>6.4</v>
      </c>
      <c r="G10" s="38">
        <v>0.48</v>
      </c>
      <c r="H10" s="47"/>
      <c r="I10" s="38"/>
      <c r="J10" s="91">
        <v>10.9</v>
      </c>
      <c r="K10" s="38">
        <v>0.33</v>
      </c>
      <c r="L10" s="47"/>
      <c r="M10" s="38"/>
      <c r="N10" s="91">
        <v>9.6</v>
      </c>
      <c r="O10" s="38">
        <v>0.64</v>
      </c>
    </row>
    <row r="11" spans="1:15" x14ac:dyDescent="0.3">
      <c r="A11" s="38"/>
      <c r="B11" s="91">
        <v>7.1</v>
      </c>
      <c r="C11" s="38">
        <v>0.59</v>
      </c>
      <c r="D11" s="46"/>
      <c r="E11" s="38"/>
      <c r="F11" s="91">
        <v>5.4</v>
      </c>
      <c r="G11" s="38">
        <v>0.48</v>
      </c>
      <c r="H11" s="47"/>
      <c r="I11" s="38"/>
      <c r="J11" s="91">
        <v>2.8</v>
      </c>
      <c r="K11" s="38">
        <v>0.68</v>
      </c>
      <c r="L11" s="47"/>
      <c r="M11" s="38"/>
      <c r="N11" s="91">
        <v>9.3000000000000007</v>
      </c>
      <c r="O11" s="38">
        <v>0.62</v>
      </c>
    </row>
    <row r="12" spans="1:15" x14ac:dyDescent="0.3">
      <c r="A12" s="38"/>
      <c r="B12" s="91">
        <v>5.8</v>
      </c>
      <c r="C12" s="38">
        <v>0.65</v>
      </c>
      <c r="D12" s="46"/>
      <c r="E12" s="38"/>
      <c r="F12" s="91">
        <v>5.0999999999999996</v>
      </c>
      <c r="G12" s="38">
        <v>0.46</v>
      </c>
      <c r="H12" s="47"/>
      <c r="I12" s="38"/>
      <c r="J12" s="91">
        <v>4</v>
      </c>
      <c r="K12" s="38">
        <v>0.32</v>
      </c>
      <c r="L12" s="47"/>
      <c r="M12" s="38"/>
      <c r="N12" s="91">
        <v>9.1999999999999993</v>
      </c>
      <c r="O12" s="38">
        <v>0.76</v>
      </c>
    </row>
    <row r="13" spans="1:15" x14ac:dyDescent="0.3">
      <c r="A13" s="38"/>
      <c r="B13" s="91">
        <v>4.4000000000000004</v>
      </c>
      <c r="C13" s="38">
        <v>0.51</v>
      </c>
      <c r="D13" s="46"/>
      <c r="E13" s="38"/>
      <c r="F13" s="91">
        <v>7.2</v>
      </c>
      <c r="G13" s="38">
        <v>0.47</v>
      </c>
      <c r="H13" s="47"/>
      <c r="I13" s="38"/>
      <c r="J13" s="91">
        <v>6</v>
      </c>
      <c r="K13" s="38">
        <v>0.35</v>
      </c>
      <c r="L13" s="47"/>
      <c r="M13" s="38"/>
      <c r="N13" s="91">
        <v>9.6999999999999993</v>
      </c>
      <c r="O13" s="38">
        <v>0.71</v>
      </c>
    </row>
    <row r="14" spans="1:15" x14ac:dyDescent="0.3">
      <c r="A14" s="38"/>
      <c r="B14" s="91">
        <v>4.9000000000000004</v>
      </c>
      <c r="C14" s="38">
        <v>0.48</v>
      </c>
      <c r="D14" s="46"/>
      <c r="E14" s="38"/>
      <c r="F14" s="91">
        <v>6.3</v>
      </c>
      <c r="G14" s="38">
        <v>0.53</v>
      </c>
      <c r="H14" s="47"/>
      <c r="I14" s="38"/>
      <c r="J14" s="91">
        <v>8.6999999999999993</v>
      </c>
      <c r="K14" s="38">
        <v>0.27</v>
      </c>
      <c r="L14" s="47"/>
      <c r="M14" s="38"/>
      <c r="N14" s="91">
        <v>9.8000000000000007</v>
      </c>
      <c r="O14" s="38">
        <v>0.77</v>
      </c>
    </row>
    <row r="15" spans="1:15" x14ac:dyDescent="0.3">
      <c r="A15" s="45"/>
      <c r="B15" s="92">
        <v>5.5</v>
      </c>
      <c r="C15" s="51">
        <v>0.3</v>
      </c>
      <c r="D15" s="44"/>
      <c r="E15" s="45"/>
      <c r="F15" s="92">
        <v>5.8</v>
      </c>
      <c r="G15" s="45">
        <v>0.31</v>
      </c>
      <c r="H15" s="48"/>
      <c r="I15" s="45"/>
      <c r="J15" s="92">
        <v>10.8</v>
      </c>
      <c r="K15" s="45">
        <v>0.51</v>
      </c>
      <c r="L15" s="48"/>
      <c r="M15" s="45"/>
      <c r="N15" s="92">
        <v>12.7</v>
      </c>
      <c r="O15" s="45">
        <v>0.78</v>
      </c>
    </row>
    <row r="16" spans="1:15" x14ac:dyDescent="0.3">
      <c r="A16" s="43" t="s">
        <v>253</v>
      </c>
      <c r="B16" s="93">
        <f>AVERAGE(B5:B15)</f>
        <v>5.212727272727272</v>
      </c>
      <c r="C16" s="90">
        <f>AVERAGE(C5:C15)</f>
        <v>0.49545454545454548</v>
      </c>
      <c r="D16" s="45"/>
      <c r="E16" s="43" t="s">
        <v>253</v>
      </c>
      <c r="F16" s="93">
        <f>AVERAGE(F5:F15)</f>
        <v>6</v>
      </c>
      <c r="G16" s="90">
        <f>AVERAGE(G5:G15)</f>
        <v>0.44090909090909086</v>
      </c>
      <c r="H16" s="45"/>
      <c r="I16" s="43" t="s">
        <v>253</v>
      </c>
      <c r="J16" s="93">
        <f>AVERAGE(J5:J15)</f>
        <v>6.6454545454545446</v>
      </c>
      <c r="K16" s="90">
        <f>AVERAGE(K5:K15)</f>
        <v>0.38545454545454549</v>
      </c>
      <c r="L16" s="45"/>
      <c r="M16" s="43" t="s">
        <v>253</v>
      </c>
      <c r="N16" s="93">
        <f>AVERAGE(N5:N15)</f>
        <v>10.41818181818182</v>
      </c>
      <c r="O16" s="90">
        <f>AVERAGE(O5:O15)</f>
        <v>0.68818181818181812</v>
      </c>
    </row>
    <row r="17" spans="1:15" x14ac:dyDescent="0.3">
      <c r="D17" s="21"/>
      <c r="H17" s="21"/>
      <c r="L17" s="21"/>
    </row>
    <row r="20" spans="1:15" ht="27.6" x14ac:dyDescent="0.3">
      <c r="A20" s="65" t="s">
        <v>235</v>
      </c>
      <c r="B20" s="40" t="s">
        <v>252</v>
      </c>
      <c r="C20" s="40" t="s">
        <v>396</v>
      </c>
      <c r="E20" s="65" t="s">
        <v>235</v>
      </c>
      <c r="F20" s="40" t="s">
        <v>252</v>
      </c>
      <c r="G20" s="40" t="s">
        <v>396</v>
      </c>
      <c r="I20" s="65" t="s">
        <v>235</v>
      </c>
      <c r="J20" s="40" t="s">
        <v>252</v>
      </c>
      <c r="K20" s="40" t="s">
        <v>396</v>
      </c>
      <c r="M20" s="65" t="s">
        <v>235</v>
      </c>
      <c r="N20" s="40" t="s">
        <v>252</v>
      </c>
      <c r="O20" s="40" t="s">
        <v>396</v>
      </c>
    </row>
    <row r="21" spans="1:15" x14ac:dyDescent="0.3">
      <c r="A21" s="38">
        <v>23</v>
      </c>
      <c r="B21" s="91">
        <v>18.649999999999999</v>
      </c>
      <c r="C21" s="49">
        <v>0.57999999999999996</v>
      </c>
      <c r="D21" s="38"/>
      <c r="E21" s="38">
        <v>25</v>
      </c>
      <c r="F21" s="91">
        <v>3.1629999999999998</v>
      </c>
      <c r="G21" s="49">
        <v>0.29599999999999999</v>
      </c>
      <c r="H21" s="50"/>
      <c r="I21" s="38">
        <v>30</v>
      </c>
      <c r="J21" s="91">
        <v>28</v>
      </c>
      <c r="K21" s="49">
        <v>0.64</v>
      </c>
      <c r="L21" s="50"/>
      <c r="M21" s="38">
        <v>31</v>
      </c>
      <c r="N21" s="91">
        <v>16.8</v>
      </c>
      <c r="O21" s="49">
        <v>0.7</v>
      </c>
    </row>
    <row r="22" spans="1:15" x14ac:dyDescent="0.3">
      <c r="A22" s="38"/>
      <c r="B22" s="91">
        <v>10.050000000000001</v>
      </c>
      <c r="C22" s="49">
        <v>0.64</v>
      </c>
      <c r="D22" s="38"/>
      <c r="E22" s="38"/>
      <c r="F22" s="91">
        <v>7.12</v>
      </c>
      <c r="G22" s="49">
        <v>1.0269999999999999</v>
      </c>
      <c r="H22" s="50"/>
      <c r="I22" s="38"/>
      <c r="J22" s="91">
        <v>15.5</v>
      </c>
      <c r="K22" s="49">
        <v>0.41</v>
      </c>
      <c r="L22" s="50"/>
      <c r="M22" s="38"/>
      <c r="N22" s="91">
        <v>13.8</v>
      </c>
      <c r="O22" s="49">
        <v>0.69</v>
      </c>
    </row>
    <row r="23" spans="1:15" x14ac:dyDescent="0.3">
      <c r="A23" s="38"/>
      <c r="B23" s="91">
        <v>20.2</v>
      </c>
      <c r="C23" s="41">
        <v>0.65</v>
      </c>
      <c r="D23" s="38"/>
      <c r="E23" s="38"/>
      <c r="F23" s="91">
        <v>5.26</v>
      </c>
      <c r="G23" s="41">
        <v>1.17</v>
      </c>
      <c r="H23" s="50"/>
      <c r="I23" s="38"/>
      <c r="J23" s="91">
        <v>17</v>
      </c>
      <c r="K23" s="41">
        <v>0.49</v>
      </c>
      <c r="L23" s="50"/>
      <c r="M23" s="38"/>
      <c r="N23" s="91">
        <v>13.1</v>
      </c>
      <c r="O23" s="41">
        <v>0.73</v>
      </c>
    </row>
    <row r="24" spans="1:15" x14ac:dyDescent="0.3">
      <c r="A24" s="38"/>
      <c r="B24" s="91">
        <v>19.55</v>
      </c>
      <c r="C24" s="49">
        <v>0.56999999999999995</v>
      </c>
      <c r="D24" s="38"/>
      <c r="E24" s="38"/>
      <c r="F24" s="95" t="s">
        <v>287</v>
      </c>
      <c r="G24" s="66" t="s">
        <v>287</v>
      </c>
      <c r="H24" s="50"/>
      <c r="I24" s="38"/>
      <c r="J24" s="91">
        <v>20</v>
      </c>
      <c r="K24" s="49">
        <v>0.26</v>
      </c>
      <c r="L24" s="50"/>
      <c r="M24" s="38"/>
      <c r="N24" s="91">
        <v>15.6</v>
      </c>
      <c r="O24" s="49">
        <v>0.66</v>
      </c>
    </row>
    <row r="25" spans="1:15" x14ac:dyDescent="0.3">
      <c r="A25" s="38"/>
      <c r="B25" s="91">
        <v>15.78</v>
      </c>
      <c r="C25" s="49">
        <v>0.63</v>
      </c>
      <c r="D25" s="38"/>
      <c r="E25" s="38"/>
      <c r="F25" s="95" t="s">
        <v>287</v>
      </c>
      <c r="G25" s="66" t="s">
        <v>287</v>
      </c>
      <c r="H25" s="50"/>
      <c r="I25" s="38"/>
      <c r="J25" s="91">
        <v>20</v>
      </c>
      <c r="K25" s="49">
        <v>0.45</v>
      </c>
      <c r="L25" s="50"/>
      <c r="M25" s="38"/>
      <c r="N25" s="91">
        <v>12.7</v>
      </c>
      <c r="O25" s="49">
        <v>0.79</v>
      </c>
    </row>
    <row r="26" spans="1:15" x14ac:dyDescent="0.3">
      <c r="A26" s="38"/>
      <c r="B26" s="91">
        <v>11.3</v>
      </c>
      <c r="C26" s="49">
        <v>0.6</v>
      </c>
      <c r="D26" s="38"/>
      <c r="E26" s="38"/>
      <c r="F26" s="95" t="s">
        <v>287</v>
      </c>
      <c r="G26" s="66" t="s">
        <v>287</v>
      </c>
      <c r="H26" s="50"/>
      <c r="I26" s="38"/>
      <c r="J26" s="91">
        <v>24</v>
      </c>
      <c r="K26" s="49">
        <v>0.55000000000000004</v>
      </c>
      <c r="L26" s="50"/>
      <c r="M26" s="38"/>
      <c r="N26" s="91">
        <v>11.8</v>
      </c>
      <c r="O26" s="49">
        <v>0.62</v>
      </c>
    </row>
    <row r="27" spans="1:15" x14ac:dyDescent="0.3">
      <c r="A27" s="38"/>
      <c r="B27" s="91">
        <v>8.6999999999999993</v>
      </c>
      <c r="C27" s="49">
        <v>0.62</v>
      </c>
      <c r="D27" s="38"/>
      <c r="E27" s="38"/>
      <c r="F27" s="95" t="s">
        <v>287</v>
      </c>
      <c r="G27" s="66" t="s">
        <v>287</v>
      </c>
      <c r="H27" s="50"/>
      <c r="I27" s="38"/>
      <c r="J27" s="91">
        <v>20</v>
      </c>
      <c r="K27" s="49">
        <v>0.16</v>
      </c>
      <c r="L27" s="50"/>
      <c r="M27" s="38"/>
      <c r="N27" s="91">
        <v>12.7</v>
      </c>
      <c r="O27" s="49">
        <v>0.81</v>
      </c>
    </row>
    <row r="28" spans="1:15" x14ac:dyDescent="0.3">
      <c r="A28" s="38"/>
      <c r="B28" s="91">
        <v>11.8</v>
      </c>
      <c r="C28" s="49">
        <v>0.64</v>
      </c>
      <c r="D28" s="38"/>
      <c r="E28" s="38"/>
      <c r="F28" s="95" t="s">
        <v>287</v>
      </c>
      <c r="G28" s="66" t="s">
        <v>287</v>
      </c>
      <c r="H28" s="50"/>
      <c r="I28" s="38"/>
      <c r="J28" s="91">
        <v>20</v>
      </c>
      <c r="K28" s="49">
        <v>0.3</v>
      </c>
      <c r="L28" s="50"/>
      <c r="M28" s="38"/>
      <c r="N28" s="91">
        <v>13.1</v>
      </c>
      <c r="O28" s="49">
        <v>0.46</v>
      </c>
    </row>
    <row r="29" spans="1:15" x14ac:dyDescent="0.3">
      <c r="A29" s="38"/>
      <c r="B29" s="91">
        <v>13.5</v>
      </c>
      <c r="C29" s="49">
        <v>0.54</v>
      </c>
      <c r="D29" s="38"/>
      <c r="E29" s="38"/>
      <c r="F29" s="95" t="s">
        <v>287</v>
      </c>
      <c r="G29" s="66" t="s">
        <v>287</v>
      </c>
      <c r="H29" s="50"/>
      <c r="I29" s="38"/>
      <c r="J29" s="91">
        <v>27</v>
      </c>
      <c r="K29" s="49">
        <v>0.59</v>
      </c>
      <c r="L29" s="50"/>
      <c r="M29" s="38"/>
      <c r="N29" s="91">
        <v>13.8</v>
      </c>
      <c r="O29" s="49">
        <v>0.67</v>
      </c>
    </row>
    <row r="30" spans="1:15" x14ac:dyDescent="0.3">
      <c r="A30" s="38"/>
      <c r="B30" s="91">
        <v>12.9</v>
      </c>
      <c r="C30" s="49">
        <v>0.64</v>
      </c>
      <c r="D30" s="38"/>
      <c r="E30" s="38"/>
      <c r="F30" s="95" t="s">
        <v>287</v>
      </c>
      <c r="G30" s="66" t="s">
        <v>287</v>
      </c>
      <c r="H30" s="50"/>
      <c r="I30" s="38"/>
      <c r="J30" s="91">
        <v>18</v>
      </c>
      <c r="K30" s="49">
        <v>0.61</v>
      </c>
      <c r="L30" s="50"/>
      <c r="M30" s="38"/>
      <c r="N30" s="91">
        <v>12.4</v>
      </c>
      <c r="O30" s="49">
        <v>0.95</v>
      </c>
    </row>
    <row r="31" spans="1:15" x14ac:dyDescent="0.3">
      <c r="A31" s="45"/>
      <c r="B31" s="92">
        <v>11.8</v>
      </c>
      <c r="C31" s="51">
        <v>0.57999999999999996</v>
      </c>
      <c r="D31" s="45"/>
      <c r="E31" s="45"/>
      <c r="F31" s="95" t="s">
        <v>287</v>
      </c>
      <c r="G31" s="66" t="s">
        <v>287</v>
      </c>
      <c r="H31" s="52"/>
      <c r="I31" s="45"/>
      <c r="J31" s="92">
        <v>29</v>
      </c>
      <c r="K31" s="51">
        <v>0.66</v>
      </c>
      <c r="L31" s="52"/>
      <c r="M31" s="45"/>
      <c r="N31" s="92">
        <v>12.4</v>
      </c>
      <c r="O31" s="51">
        <v>0.57999999999999996</v>
      </c>
    </row>
    <row r="32" spans="1:15" x14ac:dyDescent="0.3">
      <c r="A32" s="43" t="s">
        <v>253</v>
      </c>
      <c r="B32" s="93">
        <f>AVERAGE(B21:B31)</f>
        <v>14.020909090909093</v>
      </c>
      <c r="C32" s="90">
        <f>AVERAGE(C21:C31)</f>
        <v>0.60818181818181816</v>
      </c>
      <c r="D32" s="45"/>
      <c r="E32" s="43" t="s">
        <v>253</v>
      </c>
      <c r="F32" s="93">
        <f>AVERAGE(F21:F31)</f>
        <v>5.181</v>
      </c>
      <c r="G32" s="90">
        <f>AVERAGE(G21:G31)</f>
        <v>0.83099999999999996</v>
      </c>
      <c r="H32" s="45"/>
      <c r="I32" s="43" t="s">
        <v>253</v>
      </c>
      <c r="J32" s="93">
        <f>AVERAGE(J21:J31)</f>
        <v>21.681818181818183</v>
      </c>
      <c r="K32" s="90">
        <f>AVERAGE(K21:K31)</f>
        <v>0.46545454545454545</v>
      </c>
      <c r="L32" s="45"/>
      <c r="M32" s="43" t="s">
        <v>253</v>
      </c>
      <c r="N32" s="93">
        <f>AVERAGE(N21:N31)</f>
        <v>13.472727272727271</v>
      </c>
      <c r="O32" s="90">
        <f>AVERAGE(O21:O31)</f>
        <v>0.69636363636363641</v>
      </c>
    </row>
    <row r="33" spans="1:15" x14ac:dyDescent="0.3">
      <c r="E33" s="22"/>
    </row>
    <row r="34" spans="1:15" x14ac:dyDescent="0.3">
      <c r="D34" s="66"/>
    </row>
    <row r="36" spans="1:15" ht="27.6" x14ac:dyDescent="0.3">
      <c r="A36" s="65" t="s">
        <v>235</v>
      </c>
      <c r="B36" s="40" t="s">
        <v>252</v>
      </c>
      <c r="C36" s="40" t="s">
        <v>396</v>
      </c>
      <c r="E36" s="65" t="s">
        <v>235</v>
      </c>
      <c r="F36" s="40" t="s">
        <v>252</v>
      </c>
      <c r="G36" s="40" t="s">
        <v>396</v>
      </c>
      <c r="I36" s="65" t="s">
        <v>235</v>
      </c>
      <c r="J36" s="40" t="s">
        <v>252</v>
      </c>
      <c r="K36" s="40" t="s">
        <v>396</v>
      </c>
      <c r="M36" s="65" t="s">
        <v>235</v>
      </c>
      <c r="N36" s="40" t="s">
        <v>252</v>
      </c>
      <c r="O36" s="40" t="s">
        <v>396</v>
      </c>
    </row>
    <row r="37" spans="1:15" x14ac:dyDescent="0.3">
      <c r="A37" s="38">
        <v>33</v>
      </c>
      <c r="B37" s="91">
        <v>5.4</v>
      </c>
      <c r="C37" s="49">
        <v>0.36</v>
      </c>
      <c r="D37" s="38"/>
      <c r="E37" s="38">
        <v>34</v>
      </c>
      <c r="F37" s="91">
        <v>6.1</v>
      </c>
      <c r="G37" s="49">
        <v>0.47</v>
      </c>
      <c r="H37" s="50"/>
      <c r="I37" s="38">
        <v>37</v>
      </c>
      <c r="J37" s="91">
        <v>5.6</v>
      </c>
      <c r="K37" s="49">
        <v>0.28000000000000003</v>
      </c>
      <c r="L37" s="50"/>
      <c r="M37" s="38">
        <v>38</v>
      </c>
      <c r="N37" s="91">
        <v>33.528067090198697</v>
      </c>
      <c r="O37" s="49">
        <v>0.27127254282069851</v>
      </c>
    </row>
    <row r="38" spans="1:15" x14ac:dyDescent="0.3">
      <c r="A38" s="38"/>
      <c r="B38" s="91">
        <v>4</v>
      </c>
      <c r="C38" s="49">
        <v>0.49</v>
      </c>
      <c r="D38" s="38"/>
      <c r="E38" s="38"/>
      <c r="F38" s="91">
        <v>7.3</v>
      </c>
      <c r="G38" s="49">
        <v>0.5</v>
      </c>
      <c r="H38" s="50"/>
      <c r="I38" s="38"/>
      <c r="J38" s="91">
        <v>2.5</v>
      </c>
      <c r="K38" s="49">
        <v>0.36</v>
      </c>
      <c r="L38" s="50"/>
      <c r="M38" s="38"/>
      <c r="N38" s="91">
        <v>31.089662210911516</v>
      </c>
      <c r="O38" s="49">
        <v>0.25908051842426266</v>
      </c>
    </row>
    <row r="39" spans="1:15" x14ac:dyDescent="0.3">
      <c r="A39" s="38"/>
      <c r="B39" s="91">
        <v>3.8</v>
      </c>
      <c r="C39" s="41">
        <v>0.55000000000000004</v>
      </c>
      <c r="D39" s="38"/>
      <c r="E39" s="38"/>
      <c r="F39" s="91">
        <v>6</v>
      </c>
      <c r="G39" s="41">
        <v>0.48</v>
      </c>
      <c r="H39" s="50"/>
      <c r="I39" s="38"/>
      <c r="J39" s="91">
        <v>13.5</v>
      </c>
      <c r="K39" s="41">
        <v>0.28999999999999998</v>
      </c>
      <c r="L39" s="50"/>
      <c r="M39" s="38"/>
      <c r="N39" s="91">
        <v>15.544831105455758</v>
      </c>
      <c r="O39" s="49">
        <v>0.20421640864030116</v>
      </c>
    </row>
    <row r="40" spans="1:15" x14ac:dyDescent="0.3">
      <c r="A40" s="38"/>
      <c r="B40" s="91">
        <v>5.05</v>
      </c>
      <c r="C40" s="49">
        <v>0.59</v>
      </c>
      <c r="D40" s="38"/>
      <c r="E40" s="38"/>
      <c r="F40" s="91">
        <v>6.6</v>
      </c>
      <c r="G40" s="49">
        <v>0.56999999999999995</v>
      </c>
      <c r="H40" s="50"/>
      <c r="I40" s="38"/>
      <c r="J40" s="91">
        <v>7.2</v>
      </c>
      <c r="K40" s="49">
        <v>0.36</v>
      </c>
      <c r="L40" s="50"/>
      <c r="M40" s="38"/>
      <c r="N40" s="91">
        <v>15.849631715366655</v>
      </c>
      <c r="O40" s="49">
        <v>0.34442468919931385</v>
      </c>
    </row>
    <row r="41" spans="1:15" x14ac:dyDescent="0.3">
      <c r="A41" s="38"/>
      <c r="B41" s="91">
        <v>3.5</v>
      </c>
      <c r="C41" s="49">
        <v>0.49</v>
      </c>
      <c r="D41" s="38"/>
      <c r="E41" s="38"/>
      <c r="F41" s="91">
        <v>6.5</v>
      </c>
      <c r="G41" s="49">
        <v>0.44</v>
      </c>
      <c r="H41" s="50"/>
      <c r="I41" s="38"/>
      <c r="J41" s="91">
        <v>9.3000000000000007</v>
      </c>
      <c r="K41" s="49">
        <v>0.24</v>
      </c>
      <c r="L41" s="50"/>
      <c r="M41" s="38"/>
      <c r="N41" s="91">
        <v>17.373634764921142</v>
      </c>
      <c r="O41" s="49">
        <v>0.23774447573049984</v>
      </c>
    </row>
    <row r="42" spans="1:15" x14ac:dyDescent="0.3">
      <c r="A42" s="38"/>
      <c r="B42" s="91">
        <v>6.6</v>
      </c>
      <c r="C42" s="49">
        <v>0.59</v>
      </c>
      <c r="D42" s="38"/>
      <c r="E42" s="38"/>
      <c r="F42" s="91">
        <v>6.5</v>
      </c>
      <c r="G42" s="49">
        <v>0.54</v>
      </c>
      <c r="H42" s="50"/>
      <c r="I42" s="38"/>
      <c r="J42" s="91">
        <v>5.3</v>
      </c>
      <c r="K42" s="49">
        <v>0.22</v>
      </c>
      <c r="L42" s="50"/>
      <c r="M42" s="38"/>
      <c r="N42" s="91">
        <v>21.793243608629151</v>
      </c>
      <c r="O42" s="49">
        <v>0.20116840254119217</v>
      </c>
    </row>
    <row r="43" spans="1:15" x14ac:dyDescent="0.3">
      <c r="A43" s="38"/>
      <c r="B43" s="91">
        <v>4.5999999999999996</v>
      </c>
      <c r="C43" s="49">
        <v>0.48</v>
      </c>
      <c r="D43" s="38"/>
      <c r="E43" s="38"/>
      <c r="F43" s="91">
        <v>6.3</v>
      </c>
      <c r="G43" s="49">
        <v>0.45</v>
      </c>
      <c r="H43" s="50"/>
      <c r="I43" s="38"/>
      <c r="J43" s="91">
        <v>4.2</v>
      </c>
      <c r="K43" s="49">
        <v>0.4</v>
      </c>
      <c r="L43" s="50"/>
      <c r="M43" s="38"/>
      <c r="N43" s="91">
        <v>17.983235984742937</v>
      </c>
      <c r="O43" s="49">
        <v>0.28041656111802549</v>
      </c>
    </row>
    <row r="44" spans="1:15" x14ac:dyDescent="0.3">
      <c r="A44" s="38"/>
      <c r="B44" s="91">
        <v>3.5</v>
      </c>
      <c r="C44" s="49">
        <v>0.53</v>
      </c>
      <c r="D44" s="38"/>
      <c r="E44" s="38"/>
      <c r="F44" s="91">
        <v>4.9000000000000004</v>
      </c>
      <c r="G44" s="49">
        <v>0.43</v>
      </c>
      <c r="H44" s="50"/>
      <c r="I44" s="38"/>
      <c r="J44" s="91">
        <v>7.9</v>
      </c>
      <c r="K44" s="49">
        <v>0.22</v>
      </c>
      <c r="L44" s="50"/>
      <c r="M44" s="38"/>
      <c r="N44" s="91">
        <v>19.507239034297424</v>
      </c>
      <c r="O44" s="49">
        <v>0.28346456721713442</v>
      </c>
    </row>
    <row r="45" spans="1:15" x14ac:dyDescent="0.3">
      <c r="A45" s="60"/>
      <c r="B45" s="95" t="s">
        <v>287</v>
      </c>
      <c r="C45" s="94" t="s">
        <v>287</v>
      </c>
      <c r="D45" s="38"/>
      <c r="E45" s="38"/>
      <c r="F45" s="91">
        <v>5.2</v>
      </c>
      <c r="G45" s="49">
        <v>0.53</v>
      </c>
      <c r="H45" s="50"/>
      <c r="I45" s="38"/>
      <c r="J45" s="95" t="s">
        <v>287</v>
      </c>
      <c r="K45" s="66" t="s">
        <v>287</v>
      </c>
      <c r="L45" s="50"/>
      <c r="M45" s="38"/>
      <c r="N45" s="95" t="s">
        <v>287</v>
      </c>
      <c r="O45" s="66" t="s">
        <v>287</v>
      </c>
    </row>
    <row r="46" spans="1:15" x14ac:dyDescent="0.3">
      <c r="A46" s="60"/>
      <c r="B46" s="95" t="s">
        <v>287</v>
      </c>
      <c r="C46" s="94" t="s">
        <v>287</v>
      </c>
      <c r="D46" s="38"/>
      <c r="E46" s="38"/>
      <c r="F46" s="91">
        <v>5.08</v>
      </c>
      <c r="G46" s="49">
        <v>0.38</v>
      </c>
      <c r="H46" s="50"/>
      <c r="I46" s="38"/>
      <c r="J46" s="95" t="s">
        <v>287</v>
      </c>
      <c r="K46" s="66" t="s">
        <v>287</v>
      </c>
      <c r="L46" s="50"/>
      <c r="M46" s="38"/>
      <c r="N46" s="95" t="s">
        <v>287</v>
      </c>
      <c r="O46" s="66" t="s">
        <v>287</v>
      </c>
    </row>
    <row r="47" spans="1:15" x14ac:dyDescent="0.3">
      <c r="A47" s="38"/>
      <c r="B47" s="91">
        <v>4.0999999999999996</v>
      </c>
      <c r="C47" s="49">
        <v>0.62</v>
      </c>
      <c r="D47" s="38"/>
      <c r="E47" s="38"/>
      <c r="F47" s="91">
        <v>5</v>
      </c>
      <c r="G47" s="49">
        <v>0.34</v>
      </c>
      <c r="H47" s="50"/>
      <c r="I47" s="38"/>
      <c r="J47" s="91">
        <v>4.4000000000000004</v>
      </c>
      <c r="K47" s="49">
        <v>0.28000000000000003</v>
      </c>
      <c r="L47" s="50"/>
      <c r="M47" s="38"/>
      <c r="N47" s="91">
        <v>14.32562866581217</v>
      </c>
      <c r="O47" s="49">
        <v>0.31699263430733315</v>
      </c>
    </row>
    <row r="48" spans="1:15" x14ac:dyDescent="0.3">
      <c r="A48" s="38"/>
      <c r="B48" s="91">
        <v>4.0999999999999996</v>
      </c>
      <c r="C48" s="49">
        <v>0.59</v>
      </c>
      <c r="D48" s="38"/>
      <c r="E48" s="38"/>
      <c r="F48" s="91">
        <v>5</v>
      </c>
      <c r="G48" s="49">
        <v>0.5</v>
      </c>
      <c r="H48" s="50"/>
      <c r="I48" s="38"/>
      <c r="J48" s="91">
        <v>4.3</v>
      </c>
      <c r="K48" s="49">
        <v>0.23</v>
      </c>
      <c r="L48" s="50"/>
      <c r="M48" s="38"/>
      <c r="N48" s="91">
        <v>16.154432325277554</v>
      </c>
      <c r="O48" s="49">
        <v>0.38100076238862152</v>
      </c>
    </row>
    <row r="49" spans="1:15" x14ac:dyDescent="0.3">
      <c r="A49" s="45"/>
      <c r="B49" s="92">
        <v>3.4</v>
      </c>
      <c r="C49" s="51">
        <v>0.49</v>
      </c>
      <c r="D49" s="45"/>
      <c r="E49" s="45"/>
      <c r="F49" s="92">
        <v>2.7</v>
      </c>
      <c r="G49" s="51">
        <v>0.28999999999999998</v>
      </c>
      <c r="H49" s="52"/>
      <c r="I49" s="45"/>
      <c r="J49" s="92">
        <v>12.1</v>
      </c>
      <c r="K49" s="51">
        <v>0.27</v>
      </c>
      <c r="L49" s="52"/>
      <c r="M49" s="45"/>
      <c r="N49" s="91">
        <v>17.678435374832038</v>
      </c>
      <c r="O49" s="49">
        <v>0.29260858551446134</v>
      </c>
    </row>
    <row r="50" spans="1:15" x14ac:dyDescent="0.3">
      <c r="A50" s="43" t="s">
        <v>253</v>
      </c>
      <c r="B50" s="93">
        <f>AVERAGE(B37:B49)</f>
        <v>4.3681818181818182</v>
      </c>
      <c r="C50" s="90">
        <f>AVERAGE(C37:C49)</f>
        <v>0.5254545454545454</v>
      </c>
      <c r="D50" s="45"/>
      <c r="E50" s="43" t="s">
        <v>253</v>
      </c>
      <c r="F50" s="93">
        <f>AVERAGE(F37:F49)</f>
        <v>5.6292307692307686</v>
      </c>
      <c r="G50" s="90">
        <f>AVERAGE(G37:G49)</f>
        <v>0.45538461538461539</v>
      </c>
      <c r="H50" s="45"/>
      <c r="I50" s="43" t="s">
        <v>253</v>
      </c>
      <c r="J50" s="93">
        <f>AVERAGE(J37:J49)</f>
        <v>6.9363636363636365</v>
      </c>
      <c r="K50" s="90">
        <f>AVERAGE(K37:K49)</f>
        <v>0.28636363636363638</v>
      </c>
      <c r="L50" s="45"/>
      <c r="M50" s="43" t="s">
        <v>253</v>
      </c>
      <c r="N50" s="93">
        <f>AVERAGE(N37:N49)</f>
        <v>20.075276534585914</v>
      </c>
      <c r="O50" s="90">
        <f>AVERAGE(O37:O49)</f>
        <v>0.27930819526380402</v>
      </c>
    </row>
    <row r="53" spans="1:15" ht="27.6" x14ac:dyDescent="0.3">
      <c r="A53" s="65" t="s">
        <v>235</v>
      </c>
      <c r="B53" s="40" t="s">
        <v>252</v>
      </c>
      <c r="C53" s="40" t="s">
        <v>396</v>
      </c>
      <c r="E53" s="65" t="s">
        <v>235</v>
      </c>
      <c r="F53" s="40" t="s">
        <v>252</v>
      </c>
      <c r="G53" s="40" t="s">
        <v>396</v>
      </c>
      <c r="I53" s="65" t="s">
        <v>235</v>
      </c>
      <c r="J53" s="40" t="s">
        <v>252</v>
      </c>
      <c r="K53" s="40" t="s">
        <v>396</v>
      </c>
      <c r="M53" s="65" t="s">
        <v>235</v>
      </c>
      <c r="N53" s="40" t="s">
        <v>252</v>
      </c>
      <c r="O53" s="40" t="s">
        <v>396</v>
      </c>
    </row>
    <row r="54" spans="1:15" x14ac:dyDescent="0.3">
      <c r="A54" s="38">
        <v>40</v>
      </c>
      <c r="B54" s="91">
        <v>3.55</v>
      </c>
      <c r="C54" s="49">
        <v>0.56000000000000005</v>
      </c>
      <c r="D54" s="38"/>
      <c r="E54" s="38">
        <v>43</v>
      </c>
      <c r="F54" s="91">
        <v>4.3</v>
      </c>
      <c r="G54" s="49">
        <v>0.48</v>
      </c>
      <c r="H54" s="50"/>
      <c r="I54" s="38">
        <v>44</v>
      </c>
      <c r="J54" s="91">
        <v>9.4</v>
      </c>
      <c r="K54" s="49">
        <v>0.34</v>
      </c>
      <c r="L54" s="50"/>
      <c r="M54" s="38">
        <v>45</v>
      </c>
      <c r="N54" s="91">
        <v>2.8</v>
      </c>
      <c r="O54" s="49">
        <v>0.37</v>
      </c>
    </row>
    <row r="55" spans="1:15" x14ac:dyDescent="0.3">
      <c r="A55" s="38"/>
      <c r="B55" s="91">
        <v>1.8</v>
      </c>
      <c r="C55" s="49">
        <v>0.39</v>
      </c>
      <c r="D55" s="38"/>
      <c r="E55" s="38"/>
      <c r="F55" s="91">
        <v>5.0999999999999996</v>
      </c>
      <c r="G55" s="49">
        <v>0.53</v>
      </c>
      <c r="H55" s="50"/>
      <c r="I55" s="38"/>
      <c r="J55" s="91">
        <v>7.9</v>
      </c>
      <c r="K55" s="49">
        <v>0.56000000000000005</v>
      </c>
      <c r="L55" s="50"/>
      <c r="M55" s="38"/>
      <c r="N55" s="91">
        <v>3.2</v>
      </c>
      <c r="O55" s="49">
        <v>0.18</v>
      </c>
    </row>
    <row r="56" spans="1:15" x14ac:dyDescent="0.3">
      <c r="A56" s="38"/>
      <c r="B56" s="91">
        <v>1.3</v>
      </c>
      <c r="C56" s="41">
        <v>0.43</v>
      </c>
      <c r="D56" s="38"/>
      <c r="E56" s="38"/>
      <c r="F56" s="91">
        <v>5.2</v>
      </c>
      <c r="G56" s="41">
        <v>0.54</v>
      </c>
      <c r="H56" s="50"/>
      <c r="I56" s="38"/>
      <c r="J56" s="91">
        <v>8.4</v>
      </c>
      <c r="K56" s="41">
        <v>0.86</v>
      </c>
      <c r="L56" s="50"/>
      <c r="M56" s="38"/>
      <c r="N56" s="91">
        <v>4</v>
      </c>
      <c r="O56" s="41">
        <v>0.32</v>
      </c>
    </row>
    <row r="57" spans="1:15" x14ac:dyDescent="0.3">
      <c r="A57" s="38"/>
      <c r="B57" s="91">
        <v>2.7</v>
      </c>
      <c r="C57" s="49">
        <v>0.43</v>
      </c>
      <c r="D57" s="38"/>
      <c r="E57" s="38"/>
      <c r="F57" s="91">
        <v>3.4</v>
      </c>
      <c r="G57" s="49">
        <v>0.48</v>
      </c>
      <c r="H57" s="50"/>
      <c r="I57" s="38"/>
      <c r="J57" s="91">
        <v>5.3</v>
      </c>
      <c r="K57" s="49">
        <v>0.63</v>
      </c>
      <c r="L57" s="50"/>
      <c r="M57" s="38"/>
      <c r="N57" s="91">
        <v>3.1</v>
      </c>
      <c r="O57" s="49">
        <v>0.4</v>
      </c>
    </row>
    <row r="58" spans="1:15" x14ac:dyDescent="0.3">
      <c r="A58" s="38"/>
      <c r="B58" s="91">
        <v>4.0999999999999996</v>
      </c>
      <c r="C58" s="49">
        <v>0.42</v>
      </c>
      <c r="D58" s="38"/>
      <c r="E58" s="38"/>
      <c r="F58" s="91">
        <v>3.7</v>
      </c>
      <c r="G58" s="49">
        <v>0.4</v>
      </c>
      <c r="H58" s="50"/>
      <c r="I58" s="38"/>
      <c r="J58" s="91">
        <v>5.6</v>
      </c>
      <c r="K58" s="49">
        <v>0.8</v>
      </c>
      <c r="L58" s="50"/>
      <c r="M58" s="38"/>
      <c r="N58" s="91">
        <v>3.7</v>
      </c>
      <c r="O58" s="49">
        <v>0.3</v>
      </c>
    </row>
    <row r="59" spans="1:15" x14ac:dyDescent="0.3">
      <c r="A59" s="38"/>
      <c r="B59" s="91">
        <v>3.05</v>
      </c>
      <c r="C59" s="49">
        <v>0.42</v>
      </c>
      <c r="D59" s="38"/>
      <c r="E59" s="38"/>
      <c r="F59" s="91">
        <v>4.3</v>
      </c>
      <c r="G59" s="49">
        <v>0.42</v>
      </c>
      <c r="H59" s="50"/>
      <c r="I59" s="38"/>
      <c r="J59" s="91">
        <v>5.6</v>
      </c>
      <c r="K59" s="49">
        <v>1.1200000000000001</v>
      </c>
      <c r="L59" s="50"/>
      <c r="M59" s="38"/>
      <c r="N59" s="91">
        <v>3.1</v>
      </c>
      <c r="O59" s="49">
        <v>0.4</v>
      </c>
    </row>
    <row r="60" spans="1:15" x14ac:dyDescent="0.3">
      <c r="A60" s="38"/>
      <c r="B60" s="91">
        <v>3.5</v>
      </c>
      <c r="C60" s="49">
        <v>0.46</v>
      </c>
      <c r="D60" s="38"/>
      <c r="E60" s="38"/>
      <c r="F60" s="91">
        <v>2.4</v>
      </c>
      <c r="G60" s="49">
        <v>0.43</v>
      </c>
      <c r="H60" s="50"/>
      <c r="I60" s="38"/>
      <c r="J60" s="91">
        <v>6.2</v>
      </c>
      <c r="K60" s="49">
        <v>0.8</v>
      </c>
      <c r="L60" s="50"/>
      <c r="M60" s="38"/>
      <c r="N60" s="91">
        <v>3.3</v>
      </c>
      <c r="O60" s="49">
        <v>0.39</v>
      </c>
    </row>
    <row r="61" spans="1:15" x14ac:dyDescent="0.3">
      <c r="A61" s="38"/>
      <c r="B61" s="91">
        <v>2.5</v>
      </c>
      <c r="C61" s="49">
        <v>0.51</v>
      </c>
      <c r="D61" s="38"/>
      <c r="E61" s="38"/>
      <c r="F61" s="91">
        <v>4.4000000000000004</v>
      </c>
      <c r="G61" s="49">
        <v>0.44</v>
      </c>
      <c r="H61" s="50"/>
      <c r="I61" s="38"/>
      <c r="J61" s="91">
        <v>8.9</v>
      </c>
      <c r="K61" s="49">
        <v>0.74</v>
      </c>
      <c r="L61" s="50"/>
      <c r="M61" s="38"/>
      <c r="N61" s="91">
        <v>3.7</v>
      </c>
      <c r="O61" s="49">
        <v>0.56000000000000005</v>
      </c>
    </row>
    <row r="62" spans="1:15" x14ac:dyDescent="0.3">
      <c r="A62" s="38"/>
      <c r="B62" s="91">
        <v>1.4</v>
      </c>
      <c r="C62" s="49">
        <v>0.46</v>
      </c>
      <c r="D62" s="38"/>
      <c r="E62" s="38"/>
      <c r="F62" s="91">
        <v>3.1</v>
      </c>
      <c r="G62" s="49">
        <v>0.28000000000000003</v>
      </c>
      <c r="H62" s="50"/>
      <c r="I62" s="38"/>
      <c r="J62" s="91">
        <v>7.8</v>
      </c>
      <c r="K62" s="49">
        <v>0.8</v>
      </c>
      <c r="L62" s="50"/>
      <c r="M62" s="38"/>
      <c r="N62" s="91">
        <v>2.9</v>
      </c>
      <c r="O62" s="49">
        <v>0.48</v>
      </c>
    </row>
    <row r="63" spans="1:15" x14ac:dyDescent="0.3">
      <c r="A63" s="38"/>
      <c r="B63" s="91">
        <v>2.1</v>
      </c>
      <c r="C63" s="49">
        <v>0.51</v>
      </c>
      <c r="D63" s="38"/>
      <c r="E63" s="38"/>
      <c r="F63" s="91">
        <v>2.5</v>
      </c>
      <c r="G63" s="49">
        <v>0.34</v>
      </c>
      <c r="H63" s="50"/>
      <c r="I63" s="38"/>
      <c r="J63" s="91">
        <v>7</v>
      </c>
      <c r="K63" s="49">
        <v>0.74</v>
      </c>
      <c r="L63" s="50"/>
      <c r="M63" s="38"/>
      <c r="N63" s="91">
        <v>3.2</v>
      </c>
      <c r="O63" s="49">
        <v>0.32</v>
      </c>
    </row>
    <row r="64" spans="1:15" x14ac:dyDescent="0.3">
      <c r="A64" s="45"/>
      <c r="B64" s="92">
        <v>2.8</v>
      </c>
      <c r="C64" s="51">
        <v>0.45</v>
      </c>
      <c r="D64" s="45"/>
      <c r="E64" s="45"/>
      <c r="F64" s="92">
        <v>3.2</v>
      </c>
      <c r="G64" s="51">
        <v>0.53</v>
      </c>
      <c r="H64" s="52"/>
      <c r="I64" s="45"/>
      <c r="J64" s="92">
        <v>6.6</v>
      </c>
      <c r="K64" s="51">
        <v>0.59</v>
      </c>
      <c r="L64" s="52"/>
      <c r="M64" s="45"/>
      <c r="N64" s="92">
        <v>3.3</v>
      </c>
      <c r="O64" s="51">
        <v>0.33</v>
      </c>
    </row>
    <row r="65" spans="1:16" x14ac:dyDescent="0.3">
      <c r="A65" s="43" t="s">
        <v>253</v>
      </c>
      <c r="B65" s="93">
        <f>AVERAGE(B54:B64)</f>
        <v>2.6181818181818182</v>
      </c>
      <c r="C65" s="90">
        <f>AVERAGE(C54:C64)</f>
        <v>0.45818181818181819</v>
      </c>
      <c r="D65" s="45"/>
      <c r="E65" s="43" t="s">
        <v>253</v>
      </c>
      <c r="F65" s="93">
        <f>AVERAGE(F54:F64)</f>
        <v>3.7818181818181817</v>
      </c>
      <c r="G65" s="90">
        <f>AVERAGE(G54:G64)</f>
        <v>0.44272727272727275</v>
      </c>
      <c r="H65" s="45"/>
      <c r="I65" s="43" t="s">
        <v>253</v>
      </c>
      <c r="J65" s="93">
        <f>AVERAGE(J54:J64)</f>
        <v>7.1545454545454552</v>
      </c>
      <c r="K65" s="90">
        <f>AVERAGE(K54:K64)</f>
        <v>0.72545454545454546</v>
      </c>
      <c r="L65" s="45"/>
      <c r="M65" s="43" t="s">
        <v>253</v>
      </c>
      <c r="N65" s="43">
        <f>AVERAGE(N54:N64)</f>
        <v>3.3</v>
      </c>
      <c r="O65" s="90">
        <f>AVERAGE(O54:O64)</f>
        <v>0.36818181818181817</v>
      </c>
    </row>
    <row r="68" spans="1:16" ht="27.6" x14ac:dyDescent="0.3">
      <c r="A68" s="65" t="s">
        <v>235</v>
      </c>
      <c r="B68" s="40" t="s">
        <v>252</v>
      </c>
      <c r="C68" s="40" t="s">
        <v>396</v>
      </c>
      <c r="E68" s="65" t="s">
        <v>235</v>
      </c>
      <c r="F68" s="40" t="s">
        <v>252</v>
      </c>
      <c r="G68" s="40" t="s">
        <v>396</v>
      </c>
      <c r="I68" s="65" t="s">
        <v>235</v>
      </c>
      <c r="J68" s="40" t="s">
        <v>252</v>
      </c>
      <c r="K68" s="40" t="s">
        <v>396</v>
      </c>
      <c r="M68" s="65" t="s">
        <v>235</v>
      </c>
      <c r="N68" s="40" t="s">
        <v>252</v>
      </c>
      <c r="O68" s="40" t="s">
        <v>396</v>
      </c>
    </row>
    <row r="69" spans="1:16" x14ac:dyDescent="0.3">
      <c r="A69" s="38">
        <v>49</v>
      </c>
      <c r="B69" s="91">
        <v>6.1</v>
      </c>
      <c r="C69" s="49">
        <v>0.56999999999999995</v>
      </c>
      <c r="D69" s="38"/>
      <c r="E69" s="38">
        <v>51</v>
      </c>
      <c r="F69" s="91">
        <v>8</v>
      </c>
      <c r="G69" s="49">
        <v>0.4</v>
      </c>
      <c r="H69" s="50"/>
      <c r="I69" s="38">
        <v>52</v>
      </c>
      <c r="J69" s="91">
        <v>7.1</v>
      </c>
      <c r="K69" s="49">
        <v>0.72</v>
      </c>
      <c r="L69" s="50"/>
      <c r="M69" s="38">
        <v>53</v>
      </c>
      <c r="N69" s="91">
        <v>2.9</v>
      </c>
      <c r="O69" s="49">
        <v>0.28000000000000003</v>
      </c>
    </row>
    <row r="70" spans="1:16" x14ac:dyDescent="0.3">
      <c r="A70" s="38"/>
      <c r="B70" s="91">
        <v>8.6999999999999993</v>
      </c>
      <c r="C70" s="49">
        <v>0.59</v>
      </c>
      <c r="D70" s="38"/>
      <c r="E70" s="38"/>
      <c r="F70" s="91">
        <v>6.9</v>
      </c>
      <c r="G70" s="49">
        <v>0.4</v>
      </c>
      <c r="H70" s="50"/>
      <c r="I70" s="38"/>
      <c r="J70" s="91">
        <v>5.9</v>
      </c>
      <c r="K70" s="49">
        <v>0.56999999999999995</v>
      </c>
      <c r="L70" s="50"/>
      <c r="M70" s="38"/>
      <c r="N70" s="91">
        <v>6.1</v>
      </c>
      <c r="O70" s="49">
        <v>0.43</v>
      </c>
    </row>
    <row r="71" spans="1:16" x14ac:dyDescent="0.3">
      <c r="A71" s="38"/>
      <c r="B71" s="91">
        <v>19.5</v>
      </c>
      <c r="C71" s="41">
        <v>0.38</v>
      </c>
      <c r="D71" s="38"/>
      <c r="E71" s="38"/>
      <c r="F71" s="91">
        <v>8</v>
      </c>
      <c r="G71" s="41">
        <v>0.39</v>
      </c>
      <c r="H71" s="50"/>
      <c r="I71" s="38"/>
      <c r="J71" s="91">
        <v>7.7</v>
      </c>
      <c r="K71" s="41">
        <v>0.71</v>
      </c>
      <c r="L71" s="50"/>
      <c r="M71" s="38"/>
      <c r="N71" s="91">
        <v>6.6</v>
      </c>
      <c r="O71" s="41">
        <v>0.31</v>
      </c>
    </row>
    <row r="72" spans="1:16" x14ac:dyDescent="0.3">
      <c r="A72" s="38"/>
      <c r="B72" s="91">
        <v>11.7</v>
      </c>
      <c r="C72" s="49">
        <v>0.41</v>
      </c>
      <c r="D72" s="38"/>
      <c r="E72" s="38"/>
      <c r="F72" s="91">
        <v>9.8000000000000007</v>
      </c>
      <c r="G72" s="49">
        <v>0.43</v>
      </c>
      <c r="H72" s="50"/>
      <c r="I72" s="38"/>
      <c r="J72" s="91">
        <v>7.4</v>
      </c>
      <c r="K72" s="49">
        <v>0.56999999999999995</v>
      </c>
      <c r="L72" s="50"/>
      <c r="M72" s="38"/>
      <c r="N72" s="91">
        <v>7.4</v>
      </c>
      <c r="O72" s="49">
        <v>0.32</v>
      </c>
    </row>
    <row r="73" spans="1:16" x14ac:dyDescent="0.3">
      <c r="A73" s="38"/>
      <c r="B73" s="91">
        <v>17</v>
      </c>
      <c r="C73" s="49">
        <v>0.53</v>
      </c>
      <c r="D73" s="38"/>
      <c r="E73" s="38"/>
      <c r="F73" s="91">
        <v>4.4000000000000004</v>
      </c>
      <c r="G73" s="49">
        <v>0.44</v>
      </c>
      <c r="H73" s="50"/>
      <c r="I73" s="38"/>
      <c r="J73" s="91">
        <v>6.6</v>
      </c>
      <c r="K73" s="49">
        <v>0.61</v>
      </c>
      <c r="L73" s="50"/>
      <c r="M73" s="38"/>
      <c r="N73" s="91">
        <v>5.2</v>
      </c>
      <c r="O73" s="49">
        <v>0.19</v>
      </c>
    </row>
    <row r="74" spans="1:16" x14ac:dyDescent="0.3">
      <c r="A74" s="38"/>
      <c r="B74" s="91">
        <v>10.5</v>
      </c>
      <c r="C74" s="49">
        <v>0.28000000000000003</v>
      </c>
      <c r="D74" s="38"/>
      <c r="E74" s="38"/>
      <c r="F74" s="91">
        <v>6.1</v>
      </c>
      <c r="G74" s="49">
        <v>0.43</v>
      </c>
      <c r="H74" s="50"/>
      <c r="I74" s="38"/>
      <c r="J74" s="91">
        <v>6.4</v>
      </c>
      <c r="K74" s="49">
        <v>0.79</v>
      </c>
      <c r="L74" s="50"/>
      <c r="M74" s="38"/>
      <c r="N74" s="91">
        <v>4.8</v>
      </c>
      <c r="O74" s="49">
        <v>0.24</v>
      </c>
    </row>
    <row r="75" spans="1:16" x14ac:dyDescent="0.3">
      <c r="A75" s="38"/>
      <c r="B75" s="91">
        <v>11.6</v>
      </c>
      <c r="C75" s="49">
        <v>0.48</v>
      </c>
      <c r="D75" s="38"/>
      <c r="E75" s="38"/>
      <c r="F75" s="91">
        <v>4.4000000000000004</v>
      </c>
      <c r="G75" s="49">
        <v>0.44</v>
      </c>
      <c r="H75" s="50"/>
      <c r="I75" s="38"/>
      <c r="J75" s="91">
        <v>5.0999999999999996</v>
      </c>
      <c r="K75" s="49">
        <v>0.59</v>
      </c>
      <c r="L75" s="50"/>
      <c r="M75" s="38"/>
      <c r="N75" s="91">
        <v>3</v>
      </c>
      <c r="O75" s="49">
        <v>0.26</v>
      </c>
    </row>
    <row r="76" spans="1:16" x14ac:dyDescent="0.3">
      <c r="A76" s="38"/>
      <c r="B76" s="91">
        <v>6.3</v>
      </c>
      <c r="C76" s="49">
        <v>0.35</v>
      </c>
      <c r="D76" s="38"/>
      <c r="E76" s="38"/>
      <c r="F76" s="91">
        <v>5.2</v>
      </c>
      <c r="G76" s="49">
        <v>0.42</v>
      </c>
      <c r="H76" s="50"/>
      <c r="I76" s="38"/>
      <c r="J76" s="91">
        <v>8.1</v>
      </c>
      <c r="K76" s="49">
        <v>0.61</v>
      </c>
      <c r="L76" s="50"/>
      <c r="M76" s="38"/>
      <c r="N76" s="91">
        <v>3.9</v>
      </c>
      <c r="O76" s="49">
        <v>0.26</v>
      </c>
    </row>
    <row r="77" spans="1:16" x14ac:dyDescent="0.3">
      <c r="A77" s="38"/>
      <c r="B77" s="91">
        <v>10.199999999999999</v>
      </c>
      <c r="C77" s="49">
        <v>0.42</v>
      </c>
      <c r="D77" s="38"/>
      <c r="E77" s="38"/>
      <c r="F77" s="91">
        <v>6.8</v>
      </c>
      <c r="G77" s="49">
        <v>0.45</v>
      </c>
      <c r="H77" s="50"/>
      <c r="I77" s="38"/>
      <c r="J77" s="91">
        <v>4</v>
      </c>
      <c r="K77" s="49">
        <v>0.65</v>
      </c>
      <c r="L77" s="50"/>
      <c r="M77" s="38"/>
      <c r="N77" s="91">
        <v>4.9000000000000004</v>
      </c>
      <c r="O77" s="49">
        <v>0.28999999999999998</v>
      </c>
    </row>
    <row r="78" spans="1:16" x14ac:dyDescent="0.3">
      <c r="A78" s="38"/>
      <c r="B78" s="91">
        <v>7.8</v>
      </c>
      <c r="C78" s="49">
        <v>0.39</v>
      </c>
      <c r="D78" s="38"/>
      <c r="E78" s="38"/>
      <c r="F78" s="91">
        <v>5.8</v>
      </c>
      <c r="G78" s="49">
        <v>0.42</v>
      </c>
      <c r="H78" s="50"/>
      <c r="I78" s="38"/>
      <c r="J78" s="91">
        <v>6.1</v>
      </c>
      <c r="K78" s="49">
        <v>0.73</v>
      </c>
      <c r="L78" s="50"/>
      <c r="M78" s="38"/>
      <c r="N78" s="91">
        <v>3.7</v>
      </c>
      <c r="O78" s="49">
        <v>0.35</v>
      </c>
    </row>
    <row r="79" spans="1:16" x14ac:dyDescent="0.3">
      <c r="A79" s="45"/>
      <c r="B79" s="92">
        <v>9.9</v>
      </c>
      <c r="C79" s="51">
        <v>0.86</v>
      </c>
      <c r="D79" s="45"/>
      <c r="E79" s="45"/>
      <c r="F79" s="92">
        <v>5.6</v>
      </c>
      <c r="G79" s="51">
        <v>0.44</v>
      </c>
      <c r="H79" s="52"/>
      <c r="I79" s="45"/>
      <c r="J79" s="92">
        <v>8.6</v>
      </c>
      <c r="K79" s="51">
        <v>0.92</v>
      </c>
      <c r="L79" s="52"/>
      <c r="M79" s="45"/>
      <c r="N79" s="92">
        <v>3.6</v>
      </c>
      <c r="O79" s="51">
        <v>0.27</v>
      </c>
      <c r="P79" s="29"/>
    </row>
    <row r="80" spans="1:16" x14ac:dyDescent="0.3">
      <c r="A80" s="43" t="s">
        <v>253</v>
      </c>
      <c r="B80" s="93">
        <f>AVERAGE(B69:B79)</f>
        <v>10.845454545454546</v>
      </c>
      <c r="C80" s="90">
        <f>AVERAGE(C69:C79)</f>
        <v>0.47818181818181815</v>
      </c>
      <c r="D80" s="45"/>
      <c r="E80" s="43" t="s">
        <v>253</v>
      </c>
      <c r="F80" s="93">
        <f>AVERAGE(F69:F79)</f>
        <v>6.4545454545454541</v>
      </c>
      <c r="G80" s="90">
        <f>AVERAGE(G69:G79)</f>
        <v>0.42363636363636376</v>
      </c>
      <c r="H80" s="45"/>
      <c r="I80" s="43" t="s">
        <v>253</v>
      </c>
      <c r="J80" s="93">
        <f>AVERAGE(J69:J79)</f>
        <v>6.6363636363636367</v>
      </c>
      <c r="K80" s="90">
        <f>AVERAGE(K69:K79)</f>
        <v>0.67909090909090919</v>
      </c>
      <c r="L80" s="45"/>
      <c r="M80" s="43" t="s">
        <v>253</v>
      </c>
      <c r="N80" s="93">
        <f>AVERAGE(N69:N79)</f>
        <v>4.7363636363636363</v>
      </c>
      <c r="O80" s="90">
        <f>AVERAGE(O69:O79)</f>
        <v>0.29090909090909095</v>
      </c>
    </row>
  </sheetData>
  <mergeCells count="1">
    <mergeCell ref="A1:O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6"/>
  <sheetViews>
    <sheetView tabSelected="1" workbookViewId="0"/>
  </sheetViews>
  <sheetFormatPr defaultColWidth="9.109375" defaultRowHeight="14.4" x14ac:dyDescent="0.3"/>
  <cols>
    <col min="1" max="1" width="9.109375" style="6"/>
    <col min="2" max="3" width="9.109375" style="13"/>
    <col min="4" max="16384" width="9.109375" style="6"/>
  </cols>
  <sheetData>
    <row r="1" spans="1:19" x14ac:dyDescent="0.3">
      <c r="A1" s="67" t="s">
        <v>480</v>
      </c>
      <c r="B1" s="24"/>
      <c r="C1" s="24"/>
      <c r="D1" s="23"/>
      <c r="E1" s="23"/>
      <c r="F1" s="23"/>
      <c r="G1" s="23"/>
    </row>
    <row r="2" spans="1:19" x14ac:dyDescent="0.3">
      <c r="A2" s="68" t="s">
        <v>473</v>
      </c>
      <c r="B2" s="38"/>
      <c r="C2" s="38"/>
      <c r="D2" s="50"/>
      <c r="E2" s="50"/>
    </row>
    <row r="3" spans="1:19" x14ac:dyDescent="0.3">
      <c r="A3" s="50"/>
      <c r="B3" s="38"/>
      <c r="C3" s="38"/>
      <c r="D3" s="50"/>
      <c r="E3" s="50"/>
    </row>
    <row r="4" spans="1:19" ht="27.6" x14ac:dyDescent="0.3">
      <c r="A4" s="40" t="s">
        <v>235</v>
      </c>
      <c r="B4" s="40" t="s">
        <v>254</v>
      </c>
      <c r="C4" s="53" t="s">
        <v>234</v>
      </c>
      <c r="D4" s="54"/>
      <c r="E4" s="40" t="s">
        <v>235</v>
      </c>
      <c r="F4" s="40" t="s">
        <v>254</v>
      </c>
      <c r="G4" s="53" t="s">
        <v>234</v>
      </c>
      <c r="H4" s="54"/>
      <c r="I4" s="40" t="s">
        <v>235</v>
      </c>
      <c r="J4" s="40" t="s">
        <v>254</v>
      </c>
      <c r="K4" s="53" t="s">
        <v>234</v>
      </c>
      <c r="L4" s="54"/>
      <c r="M4" s="40" t="s">
        <v>235</v>
      </c>
      <c r="N4" s="40" t="s">
        <v>254</v>
      </c>
      <c r="O4" s="53" t="s">
        <v>234</v>
      </c>
      <c r="P4" s="54"/>
      <c r="Q4" s="40" t="s">
        <v>235</v>
      </c>
      <c r="R4" s="40" t="s">
        <v>254</v>
      </c>
      <c r="S4" s="53" t="s">
        <v>234</v>
      </c>
    </row>
    <row r="5" spans="1:19" x14ac:dyDescent="0.3">
      <c r="A5" s="50">
        <v>1</v>
      </c>
      <c r="B5" s="38">
        <v>16</v>
      </c>
      <c r="C5" s="38">
        <v>3.1199999999999999E-2</v>
      </c>
      <c r="D5" s="47"/>
      <c r="E5" s="50">
        <v>6</v>
      </c>
      <c r="F5" s="38">
        <v>3.1199999999999999E-2</v>
      </c>
      <c r="G5" s="38">
        <v>3.1199999999999999E-2</v>
      </c>
      <c r="H5" s="50"/>
      <c r="I5" s="50">
        <v>10</v>
      </c>
      <c r="J5" s="38">
        <v>256</v>
      </c>
      <c r="K5" s="38">
        <v>0.7</v>
      </c>
      <c r="L5" s="50"/>
      <c r="M5" s="50">
        <v>11</v>
      </c>
      <c r="N5" s="38">
        <v>45</v>
      </c>
      <c r="O5" s="38">
        <v>45</v>
      </c>
      <c r="P5" s="50"/>
      <c r="Q5" s="50">
        <v>23</v>
      </c>
      <c r="R5" s="38">
        <v>16</v>
      </c>
      <c r="S5" s="38">
        <v>0.05</v>
      </c>
    </row>
    <row r="6" spans="1:19" x14ac:dyDescent="0.3">
      <c r="A6" s="50"/>
      <c r="B6" s="38">
        <v>22.6</v>
      </c>
      <c r="C6" s="38">
        <v>3.1199999999999999E-2</v>
      </c>
      <c r="D6" s="47"/>
      <c r="E6" s="50"/>
      <c r="F6" s="38">
        <v>16</v>
      </c>
      <c r="G6" s="38">
        <v>3.1199999999999999E-2</v>
      </c>
      <c r="H6" s="50"/>
      <c r="I6" s="50"/>
      <c r="J6" s="38">
        <v>256</v>
      </c>
      <c r="K6" s="38">
        <v>24</v>
      </c>
      <c r="L6" s="50"/>
      <c r="M6" s="50"/>
      <c r="N6" s="38">
        <v>22.6</v>
      </c>
      <c r="O6" s="38">
        <v>2.8</v>
      </c>
      <c r="P6" s="50"/>
      <c r="Q6" s="50"/>
      <c r="R6" s="38">
        <v>11</v>
      </c>
      <c r="S6" s="38">
        <v>0.7</v>
      </c>
    </row>
    <row r="7" spans="1:19" x14ac:dyDescent="0.3">
      <c r="A7" s="50"/>
      <c r="B7" s="38">
        <v>64</v>
      </c>
      <c r="C7" s="38">
        <v>3.1199999999999999E-2</v>
      </c>
      <c r="D7" s="47"/>
      <c r="E7" s="50"/>
      <c r="F7" s="38">
        <v>8</v>
      </c>
      <c r="G7" s="38">
        <v>3.1199999999999999E-2</v>
      </c>
      <c r="H7" s="50"/>
      <c r="I7" s="50"/>
      <c r="J7" s="38">
        <v>256</v>
      </c>
      <c r="K7" s="38">
        <v>26</v>
      </c>
      <c r="L7" s="50"/>
      <c r="M7" s="50"/>
      <c r="N7" s="38">
        <v>22.6</v>
      </c>
      <c r="O7" s="38">
        <v>8</v>
      </c>
      <c r="P7" s="50"/>
      <c r="Q7" s="50"/>
      <c r="R7" s="38">
        <v>45</v>
      </c>
      <c r="S7" s="38">
        <v>0.7</v>
      </c>
    </row>
    <row r="8" spans="1:19" x14ac:dyDescent="0.3">
      <c r="A8" s="50"/>
      <c r="B8" s="38">
        <v>32</v>
      </c>
      <c r="C8" s="38">
        <v>3.1199999999999999E-2</v>
      </c>
      <c r="D8" s="47"/>
      <c r="E8" s="50"/>
      <c r="F8" s="38">
        <v>8</v>
      </c>
      <c r="G8" s="38">
        <v>8</v>
      </c>
      <c r="H8" s="50"/>
      <c r="I8" s="50"/>
      <c r="J8" s="38">
        <v>256</v>
      </c>
      <c r="K8" s="38">
        <v>33</v>
      </c>
      <c r="L8" s="50"/>
      <c r="M8" s="50"/>
      <c r="N8" s="38">
        <v>45</v>
      </c>
      <c r="O8" s="38">
        <v>8</v>
      </c>
      <c r="P8" s="50"/>
      <c r="Q8" s="50"/>
      <c r="R8" s="38">
        <v>22.6</v>
      </c>
      <c r="S8" s="38">
        <v>0.7</v>
      </c>
    </row>
    <row r="9" spans="1:19" x14ac:dyDescent="0.3">
      <c r="A9" s="50"/>
      <c r="B9" s="38">
        <v>32</v>
      </c>
      <c r="C9" s="38">
        <v>3.1199999999999999E-2</v>
      </c>
      <c r="D9" s="47"/>
      <c r="E9" s="50"/>
      <c r="F9" s="38">
        <v>64</v>
      </c>
      <c r="G9" s="38">
        <v>8</v>
      </c>
      <c r="H9" s="50"/>
      <c r="I9" s="50"/>
      <c r="J9" s="38">
        <v>256</v>
      </c>
      <c r="K9" s="38">
        <v>45</v>
      </c>
      <c r="L9" s="50"/>
      <c r="M9" s="50"/>
      <c r="N9" s="38">
        <v>45</v>
      </c>
      <c r="O9" s="38">
        <v>8</v>
      </c>
      <c r="P9" s="50"/>
      <c r="Q9" s="50"/>
      <c r="R9" s="38">
        <v>16</v>
      </c>
      <c r="S9" s="38">
        <v>4</v>
      </c>
    </row>
    <row r="10" spans="1:19" x14ac:dyDescent="0.3">
      <c r="A10" s="50"/>
      <c r="B10" s="38">
        <v>22.6</v>
      </c>
      <c r="C10" s="38">
        <v>3.1199999999999999E-2</v>
      </c>
      <c r="D10" s="47"/>
      <c r="E10" s="50"/>
      <c r="F10" s="38">
        <v>22.6</v>
      </c>
      <c r="G10" s="38">
        <v>8</v>
      </c>
      <c r="H10" s="50"/>
      <c r="I10" s="50"/>
      <c r="J10" s="38">
        <v>256</v>
      </c>
      <c r="K10" s="38">
        <v>64</v>
      </c>
      <c r="L10" s="50"/>
      <c r="M10" s="50"/>
      <c r="N10" s="38">
        <v>16</v>
      </c>
      <c r="O10" s="38">
        <v>11</v>
      </c>
      <c r="P10" s="50"/>
      <c r="Q10" s="50"/>
      <c r="R10" s="38">
        <v>4</v>
      </c>
      <c r="S10" s="38">
        <v>4</v>
      </c>
    </row>
    <row r="11" spans="1:19" x14ac:dyDescent="0.3">
      <c r="A11" s="50"/>
      <c r="B11" s="38">
        <v>22.6</v>
      </c>
      <c r="C11" s="38">
        <v>3.1199999999999999E-2</v>
      </c>
      <c r="D11" s="47"/>
      <c r="E11" s="50"/>
      <c r="F11" s="38">
        <v>8</v>
      </c>
      <c r="G11" s="38">
        <v>8</v>
      </c>
      <c r="H11" s="50"/>
      <c r="I11" s="50"/>
      <c r="J11" s="38">
        <v>256</v>
      </c>
      <c r="K11" s="38">
        <v>64</v>
      </c>
      <c r="L11" s="50"/>
      <c r="M11" s="50"/>
      <c r="N11" s="38">
        <v>16</v>
      </c>
      <c r="O11" s="38">
        <v>16</v>
      </c>
      <c r="P11" s="50"/>
      <c r="Q11" s="50"/>
      <c r="R11" s="38">
        <v>16</v>
      </c>
      <c r="S11" s="38">
        <v>4</v>
      </c>
    </row>
    <row r="12" spans="1:19" x14ac:dyDescent="0.3">
      <c r="A12" s="50"/>
      <c r="B12" s="38">
        <v>11</v>
      </c>
      <c r="C12" s="38">
        <v>3.1199999999999999E-2</v>
      </c>
      <c r="D12" s="47"/>
      <c r="E12" s="50"/>
      <c r="F12" s="38">
        <v>32</v>
      </c>
      <c r="G12" s="38">
        <v>11</v>
      </c>
      <c r="H12" s="50"/>
      <c r="I12" s="50"/>
      <c r="J12" s="38">
        <v>256</v>
      </c>
      <c r="K12" s="38">
        <v>64</v>
      </c>
      <c r="L12" s="50"/>
      <c r="M12" s="50"/>
      <c r="N12" s="38">
        <v>256</v>
      </c>
      <c r="O12" s="38">
        <v>16</v>
      </c>
      <c r="P12" s="50"/>
      <c r="Q12" s="50"/>
      <c r="R12" s="38">
        <v>90</v>
      </c>
      <c r="S12" s="38">
        <v>8</v>
      </c>
    </row>
    <row r="13" spans="1:19" x14ac:dyDescent="0.3">
      <c r="A13" s="50"/>
      <c r="B13" s="38">
        <v>16</v>
      </c>
      <c r="C13" s="38">
        <v>3.1199999999999999E-2</v>
      </c>
      <c r="D13" s="47"/>
      <c r="E13" s="50"/>
      <c r="F13" s="38">
        <v>11</v>
      </c>
      <c r="G13" s="38">
        <v>11</v>
      </c>
      <c r="H13" s="50"/>
      <c r="I13" s="50"/>
      <c r="J13" s="38">
        <v>256</v>
      </c>
      <c r="K13" s="38">
        <v>90</v>
      </c>
      <c r="L13" s="50"/>
      <c r="M13" s="50"/>
      <c r="N13" s="38">
        <v>256</v>
      </c>
      <c r="O13" s="38">
        <v>16</v>
      </c>
      <c r="P13" s="50"/>
      <c r="Q13" s="50"/>
      <c r="R13" s="38">
        <v>22.3</v>
      </c>
      <c r="S13" s="38">
        <v>11</v>
      </c>
    </row>
    <row r="14" spans="1:19" x14ac:dyDescent="0.3">
      <c r="A14" s="50"/>
      <c r="B14" s="38">
        <v>5.6</v>
      </c>
      <c r="C14" s="38">
        <v>5.6</v>
      </c>
      <c r="D14" s="47"/>
      <c r="E14" s="50"/>
      <c r="F14" s="38">
        <v>8</v>
      </c>
      <c r="G14" s="38">
        <v>11</v>
      </c>
      <c r="H14" s="50"/>
      <c r="I14" s="50"/>
      <c r="J14" s="38">
        <v>256</v>
      </c>
      <c r="K14" s="38">
        <v>90</v>
      </c>
      <c r="L14" s="50"/>
      <c r="M14" s="50"/>
      <c r="N14" s="38">
        <v>256</v>
      </c>
      <c r="O14" s="38">
        <v>16</v>
      </c>
      <c r="P14" s="50"/>
      <c r="Q14" s="50"/>
      <c r="R14" s="38">
        <v>64</v>
      </c>
      <c r="S14" s="38">
        <v>11</v>
      </c>
    </row>
    <row r="15" spans="1:19" x14ac:dyDescent="0.3">
      <c r="A15" s="50"/>
      <c r="B15" s="38">
        <v>32</v>
      </c>
      <c r="C15" s="38">
        <v>8</v>
      </c>
      <c r="D15" s="47"/>
      <c r="E15" s="50"/>
      <c r="F15" s="38">
        <v>11</v>
      </c>
      <c r="G15" s="38">
        <v>11</v>
      </c>
      <c r="H15" s="50"/>
      <c r="I15" s="50"/>
      <c r="J15" s="38">
        <v>256</v>
      </c>
      <c r="K15" s="38">
        <v>256</v>
      </c>
      <c r="L15" s="50"/>
      <c r="M15" s="50"/>
      <c r="N15" s="38">
        <v>8</v>
      </c>
      <c r="O15" s="38">
        <v>16</v>
      </c>
      <c r="P15" s="50"/>
      <c r="Q15" s="50"/>
      <c r="R15" s="38">
        <v>240</v>
      </c>
      <c r="S15" s="38">
        <v>11</v>
      </c>
    </row>
    <row r="16" spans="1:19" x14ac:dyDescent="0.3">
      <c r="A16" s="50"/>
      <c r="B16" s="38">
        <v>45</v>
      </c>
      <c r="C16" s="38">
        <v>11</v>
      </c>
      <c r="D16" s="47"/>
      <c r="E16" s="50"/>
      <c r="F16" s="38">
        <v>16</v>
      </c>
      <c r="G16" s="38">
        <v>11</v>
      </c>
      <c r="H16" s="50"/>
      <c r="I16" s="50"/>
      <c r="J16" s="38">
        <v>256</v>
      </c>
      <c r="K16" s="38">
        <v>256</v>
      </c>
      <c r="L16" s="50"/>
      <c r="M16" s="50"/>
      <c r="N16" s="38">
        <v>32</v>
      </c>
      <c r="O16" s="38">
        <v>22.6</v>
      </c>
      <c r="P16" s="50"/>
      <c r="Q16" s="50"/>
      <c r="R16" s="38">
        <v>64</v>
      </c>
      <c r="S16" s="38">
        <v>11</v>
      </c>
    </row>
    <row r="17" spans="1:19" x14ac:dyDescent="0.3">
      <c r="A17" s="50"/>
      <c r="B17" s="38">
        <v>22.6</v>
      </c>
      <c r="C17" s="38">
        <v>11</v>
      </c>
      <c r="D17" s="47"/>
      <c r="E17" s="50"/>
      <c r="F17" s="38">
        <v>16</v>
      </c>
      <c r="G17" s="38">
        <v>16</v>
      </c>
      <c r="H17" s="50"/>
      <c r="I17" s="50"/>
      <c r="J17" s="38">
        <v>256</v>
      </c>
      <c r="K17" s="38">
        <v>256</v>
      </c>
      <c r="L17" s="50"/>
      <c r="M17" s="50"/>
      <c r="N17" s="38">
        <v>45</v>
      </c>
      <c r="O17" s="38">
        <v>22.6</v>
      </c>
      <c r="P17" s="50"/>
      <c r="Q17" s="50"/>
      <c r="R17" s="38">
        <v>32</v>
      </c>
      <c r="S17" s="38">
        <v>11</v>
      </c>
    </row>
    <row r="18" spans="1:19" x14ac:dyDescent="0.3">
      <c r="A18" s="50"/>
      <c r="B18" s="38">
        <v>32</v>
      </c>
      <c r="C18" s="38">
        <v>16</v>
      </c>
      <c r="D18" s="47"/>
      <c r="E18" s="50"/>
      <c r="F18" s="38">
        <v>22.6</v>
      </c>
      <c r="G18" s="38">
        <v>16</v>
      </c>
      <c r="H18" s="50"/>
      <c r="I18" s="50"/>
      <c r="J18" s="38">
        <v>256</v>
      </c>
      <c r="K18" s="38">
        <v>256</v>
      </c>
      <c r="L18" s="50"/>
      <c r="M18" s="50"/>
      <c r="N18" s="38">
        <v>32</v>
      </c>
      <c r="O18" s="38">
        <v>22.6</v>
      </c>
      <c r="P18" s="50"/>
      <c r="Q18" s="50"/>
      <c r="R18" s="38">
        <v>22.6</v>
      </c>
      <c r="S18" s="38">
        <v>16</v>
      </c>
    </row>
    <row r="19" spans="1:19" x14ac:dyDescent="0.3">
      <c r="A19" s="50"/>
      <c r="B19" s="38">
        <v>22.6</v>
      </c>
      <c r="C19" s="38">
        <v>16</v>
      </c>
      <c r="D19" s="47"/>
      <c r="E19" s="50"/>
      <c r="F19" s="38">
        <v>16</v>
      </c>
      <c r="G19" s="38">
        <v>16</v>
      </c>
      <c r="H19" s="50"/>
      <c r="I19" s="50"/>
      <c r="J19" s="38">
        <v>256</v>
      </c>
      <c r="K19" s="38">
        <v>256</v>
      </c>
      <c r="L19" s="50"/>
      <c r="M19" s="50"/>
      <c r="N19" s="38">
        <v>256</v>
      </c>
      <c r="O19" s="38">
        <v>22.6</v>
      </c>
      <c r="P19" s="50"/>
      <c r="Q19" s="50"/>
      <c r="R19" s="38">
        <v>8</v>
      </c>
      <c r="S19" s="38">
        <v>16</v>
      </c>
    </row>
    <row r="20" spans="1:19" x14ac:dyDescent="0.3">
      <c r="A20" s="50"/>
      <c r="B20" s="38">
        <v>90</v>
      </c>
      <c r="C20" s="38">
        <v>16</v>
      </c>
      <c r="D20" s="47"/>
      <c r="E20" s="50"/>
      <c r="F20" s="38">
        <v>45</v>
      </c>
      <c r="G20" s="38">
        <v>16</v>
      </c>
      <c r="H20" s="50"/>
      <c r="I20" s="50"/>
      <c r="J20" s="38">
        <v>256</v>
      </c>
      <c r="K20" s="38">
        <v>256</v>
      </c>
      <c r="L20" s="50"/>
      <c r="M20" s="50"/>
      <c r="N20" s="38">
        <v>32</v>
      </c>
      <c r="O20" s="38">
        <v>22.6</v>
      </c>
      <c r="P20" s="50"/>
      <c r="Q20" s="50"/>
      <c r="R20" s="38">
        <v>45</v>
      </c>
      <c r="S20" s="38">
        <v>16</v>
      </c>
    </row>
    <row r="21" spans="1:19" x14ac:dyDescent="0.3">
      <c r="A21" s="50"/>
      <c r="B21" s="38">
        <v>22.6</v>
      </c>
      <c r="C21" s="38">
        <v>16</v>
      </c>
      <c r="D21" s="47"/>
      <c r="E21" s="50"/>
      <c r="F21" s="38">
        <v>22.6</v>
      </c>
      <c r="G21" s="38">
        <v>16</v>
      </c>
      <c r="H21" s="50"/>
      <c r="I21" s="50"/>
      <c r="J21" s="38">
        <v>0.7</v>
      </c>
      <c r="K21" s="38">
        <v>256</v>
      </c>
      <c r="L21" s="50"/>
      <c r="M21" s="50"/>
      <c r="N21" s="38">
        <v>8</v>
      </c>
      <c r="O21" s="38">
        <v>22.6</v>
      </c>
      <c r="P21" s="50"/>
      <c r="Q21" s="50"/>
      <c r="R21" s="38">
        <v>530</v>
      </c>
      <c r="S21" s="38">
        <v>16</v>
      </c>
    </row>
    <row r="22" spans="1:19" x14ac:dyDescent="0.3">
      <c r="A22" s="50"/>
      <c r="B22" s="38">
        <v>45</v>
      </c>
      <c r="C22" s="38">
        <v>22.6</v>
      </c>
      <c r="D22" s="47"/>
      <c r="E22" s="50"/>
      <c r="F22" s="38">
        <v>32</v>
      </c>
      <c r="G22" s="38">
        <v>16</v>
      </c>
      <c r="H22" s="50"/>
      <c r="I22" s="50"/>
      <c r="J22" s="38">
        <v>256</v>
      </c>
      <c r="K22" s="38">
        <v>256</v>
      </c>
      <c r="L22" s="50"/>
      <c r="M22" s="50"/>
      <c r="N22" s="38">
        <v>45</v>
      </c>
      <c r="O22" s="38">
        <v>32</v>
      </c>
      <c r="P22" s="50"/>
      <c r="Q22" s="50"/>
      <c r="R22" s="38">
        <v>64</v>
      </c>
      <c r="S22" s="38">
        <v>16</v>
      </c>
    </row>
    <row r="23" spans="1:19" x14ac:dyDescent="0.3">
      <c r="A23" s="50"/>
      <c r="B23" s="38">
        <v>22.6</v>
      </c>
      <c r="C23" s="38">
        <v>22.6</v>
      </c>
      <c r="D23" s="47"/>
      <c r="E23" s="50"/>
      <c r="F23" s="38">
        <v>32</v>
      </c>
      <c r="G23" s="38">
        <v>16</v>
      </c>
      <c r="H23" s="50"/>
      <c r="I23" s="50"/>
      <c r="J23" s="38">
        <v>256</v>
      </c>
      <c r="K23" s="38">
        <v>256</v>
      </c>
      <c r="L23" s="50"/>
      <c r="M23" s="50"/>
      <c r="N23" s="38">
        <v>8</v>
      </c>
      <c r="O23" s="38">
        <v>32</v>
      </c>
      <c r="P23" s="50"/>
      <c r="Q23" s="50"/>
      <c r="R23" s="38">
        <v>45</v>
      </c>
      <c r="S23" s="38">
        <v>16</v>
      </c>
    </row>
    <row r="24" spans="1:19" x14ac:dyDescent="0.3">
      <c r="A24" s="50"/>
      <c r="B24" s="38">
        <v>45</v>
      </c>
      <c r="C24" s="38">
        <v>22.6</v>
      </c>
      <c r="D24" s="47"/>
      <c r="E24" s="50"/>
      <c r="F24" s="38">
        <v>16</v>
      </c>
      <c r="G24" s="38">
        <v>16</v>
      </c>
      <c r="H24" s="50"/>
      <c r="I24" s="50"/>
      <c r="J24" s="38">
        <v>256</v>
      </c>
      <c r="K24" s="38">
        <v>256</v>
      </c>
      <c r="L24" s="50"/>
      <c r="M24" s="50"/>
      <c r="N24" s="38">
        <v>22.6</v>
      </c>
      <c r="O24" s="38">
        <v>32</v>
      </c>
      <c r="P24" s="50"/>
      <c r="Q24" s="50"/>
      <c r="R24" s="38">
        <v>16</v>
      </c>
      <c r="S24" s="38">
        <v>22.3</v>
      </c>
    </row>
    <row r="25" spans="1:19" x14ac:dyDescent="0.3">
      <c r="A25" s="50"/>
      <c r="B25" s="38">
        <v>3.1199999999999999E-2</v>
      </c>
      <c r="C25" s="38">
        <v>22.6</v>
      </c>
      <c r="D25" s="47"/>
      <c r="E25" s="50"/>
      <c r="F25" s="38">
        <v>3.1199999999999999E-2</v>
      </c>
      <c r="G25" s="38">
        <v>16</v>
      </c>
      <c r="H25" s="50"/>
      <c r="I25" s="50"/>
      <c r="J25" s="38">
        <v>256</v>
      </c>
      <c r="K25" s="38">
        <v>256</v>
      </c>
      <c r="L25" s="50"/>
      <c r="M25" s="50"/>
      <c r="N25" s="38">
        <v>45</v>
      </c>
      <c r="O25" s="38">
        <v>32</v>
      </c>
      <c r="P25" s="50"/>
      <c r="Q25" s="50"/>
      <c r="R25" s="38">
        <v>280</v>
      </c>
      <c r="S25" s="38">
        <v>22.6</v>
      </c>
    </row>
    <row r="26" spans="1:19" x14ac:dyDescent="0.3">
      <c r="A26" s="50"/>
      <c r="B26" s="38">
        <v>11</v>
      </c>
      <c r="C26" s="38">
        <v>22.6</v>
      </c>
      <c r="D26" s="47"/>
      <c r="E26" s="50"/>
      <c r="F26" s="38">
        <v>22.6</v>
      </c>
      <c r="G26" s="38">
        <v>16</v>
      </c>
      <c r="H26" s="50"/>
      <c r="I26" s="50"/>
      <c r="J26" s="38">
        <v>256</v>
      </c>
      <c r="K26" s="38">
        <v>256</v>
      </c>
      <c r="L26" s="50"/>
      <c r="M26" s="50"/>
      <c r="N26" s="38">
        <v>16</v>
      </c>
      <c r="O26" s="38">
        <v>32</v>
      </c>
      <c r="P26" s="50"/>
      <c r="Q26" s="50"/>
      <c r="R26" s="38">
        <v>90</v>
      </c>
      <c r="S26" s="38">
        <v>22.6</v>
      </c>
    </row>
    <row r="27" spans="1:19" x14ac:dyDescent="0.3">
      <c r="A27" s="50"/>
      <c r="B27" s="38">
        <v>22.6</v>
      </c>
      <c r="C27" s="38">
        <v>22.6</v>
      </c>
      <c r="D27" s="47"/>
      <c r="E27" s="50"/>
      <c r="F27" s="38">
        <v>22.6</v>
      </c>
      <c r="G27" s="38">
        <v>16</v>
      </c>
      <c r="H27" s="50"/>
      <c r="I27" s="50"/>
      <c r="J27" s="38">
        <v>256</v>
      </c>
      <c r="K27" s="38">
        <v>256</v>
      </c>
      <c r="L27" s="50"/>
      <c r="M27" s="50"/>
      <c r="N27" s="38">
        <v>45</v>
      </c>
      <c r="O27" s="38">
        <v>32</v>
      </c>
      <c r="P27" s="50"/>
      <c r="Q27" s="50"/>
      <c r="R27" s="38">
        <v>45</v>
      </c>
      <c r="S27" s="38">
        <v>32</v>
      </c>
    </row>
    <row r="28" spans="1:19" x14ac:dyDescent="0.3">
      <c r="A28" s="50"/>
      <c r="B28" s="38">
        <v>3.1199999999999999E-2</v>
      </c>
      <c r="C28" s="38">
        <v>22.6</v>
      </c>
      <c r="D28" s="47"/>
      <c r="E28" s="50"/>
      <c r="F28" s="38">
        <v>11</v>
      </c>
      <c r="G28" s="38">
        <v>16</v>
      </c>
      <c r="H28" s="50"/>
      <c r="I28" s="50"/>
      <c r="J28" s="38">
        <v>256</v>
      </c>
      <c r="K28" s="38">
        <v>256</v>
      </c>
      <c r="L28" s="50"/>
      <c r="M28" s="50"/>
      <c r="N28" s="38">
        <v>90</v>
      </c>
      <c r="O28" s="38">
        <v>32</v>
      </c>
      <c r="P28" s="50"/>
      <c r="Q28" s="50"/>
      <c r="R28" s="38">
        <v>32</v>
      </c>
      <c r="S28" s="38">
        <v>32</v>
      </c>
    </row>
    <row r="29" spans="1:19" x14ac:dyDescent="0.3">
      <c r="A29" s="50"/>
      <c r="B29" s="38">
        <v>32</v>
      </c>
      <c r="C29" s="38">
        <v>22.6</v>
      </c>
      <c r="D29" s="47"/>
      <c r="E29" s="50"/>
      <c r="F29" s="38">
        <v>200</v>
      </c>
      <c r="G29" s="38">
        <v>16</v>
      </c>
      <c r="H29" s="50"/>
      <c r="I29" s="50"/>
      <c r="J29" s="38">
        <v>64</v>
      </c>
      <c r="K29" s="38">
        <v>256</v>
      </c>
      <c r="L29" s="50"/>
      <c r="M29" s="50"/>
      <c r="N29" s="38">
        <v>45</v>
      </c>
      <c r="O29" s="38">
        <v>32</v>
      </c>
      <c r="P29" s="50"/>
      <c r="Q29" s="50"/>
      <c r="R29" s="38">
        <v>64</v>
      </c>
      <c r="S29" s="38">
        <v>32</v>
      </c>
    </row>
    <row r="30" spans="1:19" x14ac:dyDescent="0.3">
      <c r="A30" s="50"/>
      <c r="B30" s="38">
        <v>22.6</v>
      </c>
      <c r="C30" s="38">
        <v>22.6</v>
      </c>
      <c r="D30" s="47"/>
      <c r="E30" s="50"/>
      <c r="F30" s="38">
        <v>3.1199999999999999E-2</v>
      </c>
      <c r="G30" s="38">
        <v>16</v>
      </c>
      <c r="H30" s="50"/>
      <c r="I30" s="50"/>
      <c r="J30" s="38">
        <v>90</v>
      </c>
      <c r="K30" s="38">
        <v>256</v>
      </c>
      <c r="L30" s="50"/>
      <c r="M30" s="50"/>
      <c r="N30" s="38">
        <v>64</v>
      </c>
      <c r="O30" s="38">
        <v>45</v>
      </c>
      <c r="P30" s="50"/>
      <c r="Q30" s="50"/>
      <c r="R30" s="38">
        <v>0.05</v>
      </c>
      <c r="S30" s="38">
        <v>32</v>
      </c>
    </row>
    <row r="31" spans="1:19" x14ac:dyDescent="0.3">
      <c r="A31" s="50"/>
      <c r="B31" s="38">
        <v>330</v>
      </c>
      <c r="C31" s="38">
        <v>22.6</v>
      </c>
      <c r="D31" s="47"/>
      <c r="E31" s="50"/>
      <c r="F31" s="38">
        <v>32</v>
      </c>
      <c r="G31" s="38">
        <v>22.6</v>
      </c>
      <c r="H31" s="50"/>
      <c r="I31" s="50"/>
      <c r="J31" s="38">
        <v>64</v>
      </c>
      <c r="K31" s="38">
        <v>256</v>
      </c>
      <c r="L31" s="50"/>
      <c r="M31" s="50"/>
      <c r="N31" s="38">
        <v>45</v>
      </c>
      <c r="O31" s="38">
        <v>45</v>
      </c>
      <c r="P31" s="50"/>
      <c r="Q31" s="50"/>
      <c r="R31" s="38">
        <v>4</v>
      </c>
      <c r="S31" s="38">
        <v>32</v>
      </c>
    </row>
    <row r="32" spans="1:19" x14ac:dyDescent="0.3">
      <c r="A32" s="50"/>
      <c r="B32" s="38">
        <v>45</v>
      </c>
      <c r="C32" s="38">
        <v>22.6</v>
      </c>
      <c r="D32" s="47"/>
      <c r="E32" s="50"/>
      <c r="F32" s="38">
        <v>210</v>
      </c>
      <c r="G32" s="38">
        <v>22.6</v>
      </c>
      <c r="H32" s="50"/>
      <c r="I32" s="50"/>
      <c r="J32" s="38">
        <v>90</v>
      </c>
      <c r="K32" s="38">
        <v>256</v>
      </c>
      <c r="L32" s="50"/>
      <c r="M32" s="50"/>
      <c r="N32" s="38">
        <v>32</v>
      </c>
      <c r="O32" s="38">
        <v>45</v>
      </c>
      <c r="P32" s="50"/>
      <c r="Q32" s="50"/>
      <c r="R32" s="38">
        <v>45</v>
      </c>
      <c r="S32" s="38">
        <v>45</v>
      </c>
    </row>
    <row r="33" spans="1:19" x14ac:dyDescent="0.3">
      <c r="A33" s="50"/>
      <c r="B33" s="38">
        <v>3.1199999999999999E-2</v>
      </c>
      <c r="C33" s="38">
        <v>22.6</v>
      </c>
      <c r="D33" s="47"/>
      <c r="E33" s="50"/>
      <c r="F33" s="38">
        <v>16</v>
      </c>
      <c r="G33" s="38">
        <v>22.6</v>
      </c>
      <c r="H33" s="50"/>
      <c r="I33" s="50"/>
      <c r="J33" s="38">
        <v>33</v>
      </c>
      <c r="K33" s="38">
        <v>256</v>
      </c>
      <c r="L33" s="50"/>
      <c r="M33" s="50"/>
      <c r="N33" s="38">
        <v>790</v>
      </c>
      <c r="O33" s="38">
        <v>45</v>
      </c>
      <c r="P33" s="50"/>
      <c r="Q33" s="50"/>
      <c r="R33" s="38">
        <v>64</v>
      </c>
      <c r="S33" s="38">
        <v>45</v>
      </c>
    </row>
    <row r="34" spans="1:19" x14ac:dyDescent="0.3">
      <c r="A34" s="50"/>
      <c r="B34" s="38">
        <v>3.1199999999999999E-2</v>
      </c>
      <c r="C34" s="38">
        <v>32</v>
      </c>
      <c r="D34" s="47"/>
      <c r="E34" s="50"/>
      <c r="F34" s="38">
        <v>16</v>
      </c>
      <c r="G34" s="38">
        <v>22.6</v>
      </c>
      <c r="H34" s="50"/>
      <c r="I34" s="50"/>
      <c r="J34" s="38">
        <v>256</v>
      </c>
      <c r="K34" s="38">
        <v>256</v>
      </c>
      <c r="L34" s="50"/>
      <c r="M34" s="50"/>
      <c r="N34" s="38">
        <v>300</v>
      </c>
      <c r="O34" s="38">
        <v>45</v>
      </c>
      <c r="P34" s="50"/>
      <c r="Q34" s="50"/>
      <c r="R34" s="38">
        <v>16</v>
      </c>
      <c r="S34" s="38">
        <v>45</v>
      </c>
    </row>
    <row r="35" spans="1:19" x14ac:dyDescent="0.3">
      <c r="A35" s="50"/>
      <c r="B35" s="38">
        <v>3.1199999999999999E-2</v>
      </c>
      <c r="C35" s="38">
        <v>32</v>
      </c>
      <c r="D35" s="47"/>
      <c r="E35" s="50"/>
      <c r="F35" s="38">
        <v>22.6</v>
      </c>
      <c r="G35" s="38">
        <v>22.6</v>
      </c>
      <c r="H35" s="50"/>
      <c r="I35" s="50"/>
      <c r="J35" s="38">
        <v>24</v>
      </c>
      <c r="K35" s="38">
        <v>256</v>
      </c>
      <c r="L35" s="50"/>
      <c r="M35" s="50"/>
      <c r="N35" s="38">
        <v>22.6</v>
      </c>
      <c r="O35" s="38">
        <v>45</v>
      </c>
      <c r="P35" s="50"/>
      <c r="Q35" s="50"/>
      <c r="R35" s="38">
        <v>64</v>
      </c>
      <c r="S35" s="38">
        <v>45</v>
      </c>
    </row>
    <row r="36" spans="1:19" x14ac:dyDescent="0.3">
      <c r="A36" s="50"/>
      <c r="B36" s="38">
        <v>3.1199999999999999E-2</v>
      </c>
      <c r="C36" s="38">
        <v>32</v>
      </c>
      <c r="D36" s="47"/>
      <c r="E36" s="50"/>
      <c r="F36" s="38">
        <v>290</v>
      </c>
      <c r="G36" s="38">
        <v>22.6</v>
      </c>
      <c r="H36" s="50"/>
      <c r="I36" s="50"/>
      <c r="J36" s="38">
        <v>256</v>
      </c>
      <c r="K36" s="38">
        <v>256</v>
      </c>
      <c r="L36" s="50"/>
      <c r="M36" s="50"/>
      <c r="N36" s="38">
        <v>16</v>
      </c>
      <c r="O36" s="38">
        <v>45</v>
      </c>
      <c r="P36" s="50"/>
      <c r="Q36" s="50"/>
      <c r="R36" s="38">
        <v>45</v>
      </c>
      <c r="S36" s="38">
        <v>45</v>
      </c>
    </row>
    <row r="37" spans="1:19" x14ac:dyDescent="0.3">
      <c r="A37" s="50"/>
      <c r="B37" s="38">
        <v>16</v>
      </c>
      <c r="C37" s="38">
        <v>32</v>
      </c>
      <c r="D37" s="47"/>
      <c r="E37" s="50"/>
      <c r="F37" s="38">
        <v>11</v>
      </c>
      <c r="G37" s="38">
        <v>22.6</v>
      </c>
      <c r="H37" s="50"/>
      <c r="I37" s="50"/>
      <c r="J37" s="38">
        <v>256</v>
      </c>
      <c r="K37" s="38">
        <v>256</v>
      </c>
      <c r="L37" s="50"/>
      <c r="M37" s="50"/>
      <c r="N37" s="38">
        <v>11</v>
      </c>
      <c r="O37" s="38">
        <v>45</v>
      </c>
      <c r="P37" s="50"/>
      <c r="Q37" s="50"/>
      <c r="R37" s="38">
        <v>45</v>
      </c>
      <c r="S37" s="38">
        <v>45</v>
      </c>
    </row>
    <row r="38" spans="1:19" x14ac:dyDescent="0.3">
      <c r="A38" s="50"/>
      <c r="B38" s="38">
        <v>32</v>
      </c>
      <c r="C38" s="38">
        <v>32</v>
      </c>
      <c r="D38" s="47"/>
      <c r="E38" s="50"/>
      <c r="F38" s="38">
        <v>16</v>
      </c>
      <c r="G38" s="38">
        <v>32</v>
      </c>
      <c r="H38" s="50"/>
      <c r="I38" s="50"/>
      <c r="J38" s="38">
        <v>256</v>
      </c>
      <c r="K38" s="38">
        <v>256</v>
      </c>
      <c r="L38" s="50"/>
      <c r="M38" s="50"/>
      <c r="N38" s="38">
        <v>64</v>
      </c>
      <c r="O38" s="38">
        <v>45</v>
      </c>
      <c r="P38" s="50"/>
      <c r="Q38" s="50"/>
      <c r="R38" s="38">
        <v>32</v>
      </c>
      <c r="S38" s="38">
        <v>45</v>
      </c>
    </row>
    <row r="39" spans="1:19" x14ac:dyDescent="0.3">
      <c r="A39" s="50"/>
      <c r="B39" s="38">
        <v>3.1199999999999999E-2</v>
      </c>
      <c r="C39" s="38">
        <v>32</v>
      </c>
      <c r="D39" s="47"/>
      <c r="E39" s="50"/>
      <c r="F39" s="38">
        <v>11</v>
      </c>
      <c r="G39" s="38">
        <v>32</v>
      </c>
      <c r="H39" s="50"/>
      <c r="I39" s="50"/>
      <c r="J39" s="38">
        <v>256</v>
      </c>
      <c r="K39" s="38">
        <v>256</v>
      </c>
      <c r="L39" s="50"/>
      <c r="M39" s="50"/>
      <c r="N39" s="38">
        <v>256</v>
      </c>
      <c r="O39" s="38">
        <v>45</v>
      </c>
      <c r="P39" s="50"/>
      <c r="Q39" s="50"/>
      <c r="R39" s="38">
        <v>16</v>
      </c>
      <c r="S39" s="38">
        <v>45</v>
      </c>
    </row>
    <row r="40" spans="1:19" x14ac:dyDescent="0.3">
      <c r="A40" s="50"/>
      <c r="B40" s="38">
        <v>90</v>
      </c>
      <c r="C40" s="38">
        <v>32</v>
      </c>
      <c r="D40" s="47"/>
      <c r="E40" s="50"/>
      <c r="F40" s="38">
        <v>16</v>
      </c>
      <c r="G40" s="38">
        <v>32</v>
      </c>
      <c r="H40" s="50"/>
      <c r="I40" s="50"/>
      <c r="J40" s="38">
        <v>256</v>
      </c>
      <c r="K40" s="38">
        <v>256</v>
      </c>
      <c r="L40" s="50"/>
      <c r="M40" s="50"/>
      <c r="N40" s="38">
        <v>64</v>
      </c>
      <c r="O40" s="38">
        <v>45</v>
      </c>
      <c r="P40" s="50"/>
      <c r="Q40" s="50"/>
      <c r="R40" s="38">
        <v>32</v>
      </c>
      <c r="S40" s="38">
        <v>45</v>
      </c>
    </row>
    <row r="41" spans="1:19" x14ac:dyDescent="0.3">
      <c r="A41" s="50"/>
      <c r="B41" s="38">
        <v>45</v>
      </c>
      <c r="C41" s="38">
        <v>32</v>
      </c>
      <c r="D41" s="47"/>
      <c r="E41" s="50"/>
      <c r="F41" s="38">
        <v>45</v>
      </c>
      <c r="G41" s="38">
        <v>32</v>
      </c>
      <c r="H41" s="50"/>
      <c r="I41" s="50"/>
      <c r="J41" s="38">
        <v>256</v>
      </c>
      <c r="K41" s="38">
        <v>256</v>
      </c>
      <c r="L41" s="50"/>
      <c r="M41" s="50"/>
      <c r="N41" s="38">
        <v>22.6</v>
      </c>
      <c r="O41" s="45">
        <v>45</v>
      </c>
      <c r="P41" s="50"/>
      <c r="Q41" s="50"/>
      <c r="R41" s="38">
        <v>280</v>
      </c>
      <c r="S41" s="38">
        <v>64</v>
      </c>
    </row>
    <row r="42" spans="1:19" x14ac:dyDescent="0.3">
      <c r="A42" s="50"/>
      <c r="B42" s="38">
        <v>32</v>
      </c>
      <c r="C42" s="38">
        <v>32</v>
      </c>
      <c r="D42" s="47"/>
      <c r="E42" s="50"/>
      <c r="F42" s="38">
        <v>45</v>
      </c>
      <c r="G42" s="38">
        <v>32</v>
      </c>
      <c r="H42" s="50"/>
      <c r="I42" s="50"/>
      <c r="J42" s="38">
        <v>256</v>
      </c>
      <c r="K42" s="38">
        <v>256</v>
      </c>
      <c r="L42" s="50"/>
      <c r="M42" s="50"/>
      <c r="N42" s="38">
        <v>256</v>
      </c>
      <c r="O42" s="38">
        <v>54</v>
      </c>
      <c r="P42" s="50"/>
      <c r="Q42" s="50"/>
      <c r="R42" s="38">
        <v>11</v>
      </c>
      <c r="S42" s="38">
        <v>64</v>
      </c>
    </row>
    <row r="43" spans="1:19" x14ac:dyDescent="0.3">
      <c r="A43" s="50"/>
      <c r="B43" s="38">
        <v>230</v>
      </c>
      <c r="C43" s="38">
        <v>32</v>
      </c>
      <c r="D43" s="47"/>
      <c r="E43" s="50"/>
      <c r="F43" s="38">
        <v>16</v>
      </c>
      <c r="G43" s="38">
        <v>32</v>
      </c>
      <c r="H43" s="50"/>
      <c r="I43" s="50"/>
      <c r="J43" s="38">
        <v>26</v>
      </c>
      <c r="K43" s="38">
        <v>256</v>
      </c>
      <c r="L43" s="50"/>
      <c r="M43" s="50"/>
      <c r="N43" s="38">
        <v>32</v>
      </c>
      <c r="O43" s="38">
        <v>64</v>
      </c>
      <c r="P43" s="50"/>
      <c r="Q43" s="50"/>
      <c r="R43" s="38">
        <v>11</v>
      </c>
      <c r="S43" s="38">
        <v>64</v>
      </c>
    </row>
    <row r="44" spans="1:19" x14ac:dyDescent="0.3">
      <c r="A44" s="50"/>
      <c r="B44" s="38">
        <v>32</v>
      </c>
      <c r="C44" s="38">
        <v>32</v>
      </c>
      <c r="D44" s="47"/>
      <c r="E44" s="50"/>
      <c r="F44" s="38">
        <v>16</v>
      </c>
      <c r="G44" s="38">
        <v>32</v>
      </c>
      <c r="H44" s="50"/>
      <c r="I44" s="50"/>
      <c r="J44" s="38">
        <v>256</v>
      </c>
      <c r="K44" s="38">
        <v>256</v>
      </c>
      <c r="L44" s="50"/>
      <c r="M44" s="50"/>
      <c r="N44" s="38">
        <v>256</v>
      </c>
      <c r="O44" s="38">
        <v>64</v>
      </c>
      <c r="P44" s="50"/>
      <c r="Q44" s="50"/>
      <c r="R44" s="38">
        <v>0.7</v>
      </c>
      <c r="S44" s="38">
        <v>64</v>
      </c>
    </row>
    <row r="45" spans="1:19" x14ac:dyDescent="0.3">
      <c r="A45" s="50"/>
      <c r="B45" s="38">
        <v>22.6</v>
      </c>
      <c r="C45" s="38">
        <v>32</v>
      </c>
      <c r="D45" s="47"/>
      <c r="E45" s="50"/>
      <c r="F45" s="38">
        <v>16</v>
      </c>
      <c r="G45" s="38">
        <v>45</v>
      </c>
      <c r="H45" s="50"/>
      <c r="I45" s="50"/>
      <c r="J45" s="38">
        <v>256</v>
      </c>
      <c r="K45" s="38">
        <v>256</v>
      </c>
      <c r="L45" s="50"/>
      <c r="M45" s="50"/>
      <c r="N45" s="38">
        <v>90</v>
      </c>
      <c r="O45" s="38">
        <v>64</v>
      </c>
      <c r="P45" s="50"/>
      <c r="Q45" s="50"/>
      <c r="R45" s="38">
        <v>64</v>
      </c>
      <c r="S45" s="38">
        <v>64</v>
      </c>
    </row>
    <row r="46" spans="1:19" x14ac:dyDescent="0.3">
      <c r="A46" s="50"/>
      <c r="B46" s="38">
        <v>32</v>
      </c>
      <c r="C46" s="38">
        <v>45</v>
      </c>
      <c r="D46" s="47"/>
      <c r="E46" s="50"/>
      <c r="F46" s="38">
        <v>32</v>
      </c>
      <c r="G46" s="38">
        <v>45</v>
      </c>
      <c r="H46" s="50"/>
      <c r="I46" s="50"/>
      <c r="J46" s="38">
        <v>256</v>
      </c>
      <c r="K46" s="38">
        <v>256</v>
      </c>
      <c r="L46" s="50"/>
      <c r="M46" s="50"/>
      <c r="N46" s="38">
        <v>45</v>
      </c>
      <c r="O46" s="38">
        <v>64</v>
      </c>
      <c r="P46" s="50"/>
      <c r="Q46" s="50"/>
      <c r="R46" s="38">
        <v>11</v>
      </c>
      <c r="S46" s="38">
        <v>64</v>
      </c>
    </row>
    <row r="47" spans="1:19" x14ac:dyDescent="0.3">
      <c r="A47" s="50"/>
      <c r="B47" s="38">
        <v>32</v>
      </c>
      <c r="C47" s="38">
        <v>45</v>
      </c>
      <c r="D47" s="47"/>
      <c r="E47" s="50"/>
      <c r="F47" s="38">
        <v>32</v>
      </c>
      <c r="G47" s="38">
        <v>45</v>
      </c>
      <c r="H47" s="50"/>
      <c r="I47" s="50"/>
      <c r="J47" s="38">
        <v>256</v>
      </c>
      <c r="K47" s="38">
        <v>256</v>
      </c>
      <c r="L47" s="50"/>
      <c r="M47" s="50"/>
      <c r="N47" s="38">
        <v>22.6</v>
      </c>
      <c r="O47" s="38">
        <v>90</v>
      </c>
      <c r="P47" s="50"/>
      <c r="Q47" s="50"/>
      <c r="R47" s="38">
        <v>4</v>
      </c>
      <c r="S47" s="38">
        <v>64</v>
      </c>
    </row>
    <row r="48" spans="1:19" x14ac:dyDescent="0.3">
      <c r="A48" s="50"/>
      <c r="B48" s="38">
        <v>480</v>
      </c>
      <c r="C48" s="38">
        <v>45</v>
      </c>
      <c r="D48" s="47"/>
      <c r="E48" s="50"/>
      <c r="F48" s="38">
        <v>64</v>
      </c>
      <c r="G48" s="38">
        <v>45</v>
      </c>
      <c r="H48" s="50"/>
      <c r="I48" s="50"/>
      <c r="J48" s="38">
        <v>256</v>
      </c>
      <c r="K48" s="38">
        <v>256</v>
      </c>
      <c r="L48" s="50"/>
      <c r="M48" s="50"/>
      <c r="N48" s="38">
        <v>256</v>
      </c>
      <c r="O48" s="38">
        <v>90</v>
      </c>
      <c r="P48" s="50"/>
      <c r="Q48" s="50"/>
      <c r="R48" s="38">
        <v>0.7</v>
      </c>
      <c r="S48" s="38">
        <v>64</v>
      </c>
    </row>
    <row r="49" spans="1:19" x14ac:dyDescent="0.3">
      <c r="A49" s="50"/>
      <c r="B49" s="38">
        <v>45</v>
      </c>
      <c r="C49" s="38">
        <v>45</v>
      </c>
      <c r="D49" s="47"/>
      <c r="E49" s="50"/>
      <c r="F49" s="38">
        <v>64</v>
      </c>
      <c r="G49" s="38">
        <v>64</v>
      </c>
      <c r="H49" s="50"/>
      <c r="I49" s="50"/>
      <c r="J49" s="38">
        <v>64</v>
      </c>
      <c r="K49" s="38">
        <v>256</v>
      </c>
      <c r="L49" s="50"/>
      <c r="M49" s="50"/>
      <c r="N49" s="38">
        <v>256</v>
      </c>
      <c r="O49" s="38">
        <v>256</v>
      </c>
      <c r="P49" s="50"/>
      <c r="Q49" s="50"/>
      <c r="R49" s="38">
        <v>0.7</v>
      </c>
      <c r="S49" s="45">
        <v>64</v>
      </c>
    </row>
    <row r="50" spans="1:19" x14ac:dyDescent="0.3">
      <c r="A50" s="50"/>
      <c r="B50" s="38">
        <v>3.1199999999999999E-2</v>
      </c>
      <c r="C50" s="38">
        <v>45</v>
      </c>
      <c r="D50" s="47"/>
      <c r="E50" s="50"/>
      <c r="F50" s="38">
        <v>32</v>
      </c>
      <c r="G50" s="38">
        <v>64</v>
      </c>
      <c r="H50" s="50"/>
      <c r="I50" s="50"/>
      <c r="J50" s="38">
        <v>256</v>
      </c>
      <c r="K50" s="38">
        <v>256</v>
      </c>
      <c r="L50" s="50"/>
      <c r="M50" s="50"/>
      <c r="N50" s="38">
        <v>32</v>
      </c>
      <c r="O50" s="38">
        <v>256</v>
      </c>
      <c r="P50" s="50"/>
      <c r="Q50" s="50"/>
      <c r="R50" s="38">
        <v>11</v>
      </c>
      <c r="S50" s="38">
        <v>90</v>
      </c>
    </row>
    <row r="51" spans="1:19" x14ac:dyDescent="0.3">
      <c r="A51" s="50"/>
      <c r="B51" s="38">
        <v>8</v>
      </c>
      <c r="C51" s="38">
        <v>45</v>
      </c>
      <c r="D51" s="47"/>
      <c r="E51" s="50"/>
      <c r="F51" s="38">
        <v>16</v>
      </c>
      <c r="G51" s="38">
        <v>64</v>
      </c>
      <c r="H51" s="50"/>
      <c r="I51" s="50"/>
      <c r="J51" s="38">
        <v>256</v>
      </c>
      <c r="K51" s="38">
        <v>256</v>
      </c>
      <c r="L51" s="50"/>
      <c r="M51" s="50"/>
      <c r="N51" s="38">
        <v>45</v>
      </c>
      <c r="O51" s="38">
        <v>256</v>
      </c>
      <c r="P51" s="50"/>
      <c r="Q51" s="50"/>
      <c r="R51" s="38">
        <v>32</v>
      </c>
      <c r="S51" s="38">
        <v>90</v>
      </c>
    </row>
    <row r="52" spans="1:19" x14ac:dyDescent="0.3">
      <c r="A52" s="50"/>
      <c r="B52" s="38">
        <v>16</v>
      </c>
      <c r="C52" s="38">
        <v>45</v>
      </c>
      <c r="D52" s="47"/>
      <c r="E52" s="50"/>
      <c r="F52" s="38">
        <v>90</v>
      </c>
      <c r="G52" s="38">
        <v>64</v>
      </c>
      <c r="H52" s="50"/>
      <c r="I52" s="50"/>
      <c r="J52" s="38">
        <v>256</v>
      </c>
      <c r="K52" s="38">
        <v>256</v>
      </c>
      <c r="L52" s="50"/>
      <c r="M52" s="50"/>
      <c r="N52" s="38">
        <v>32</v>
      </c>
      <c r="O52" s="38">
        <v>256</v>
      </c>
      <c r="P52" s="50"/>
      <c r="Q52" s="50"/>
      <c r="R52" s="38">
        <v>128</v>
      </c>
      <c r="S52" s="38">
        <v>128</v>
      </c>
    </row>
    <row r="53" spans="1:19" x14ac:dyDescent="0.3">
      <c r="A53" s="50"/>
      <c r="B53" s="38">
        <v>22.6</v>
      </c>
      <c r="C53" s="38">
        <v>45</v>
      </c>
      <c r="D53" s="47"/>
      <c r="E53" s="50"/>
      <c r="F53" s="38">
        <v>64</v>
      </c>
      <c r="G53" s="45">
        <v>64</v>
      </c>
      <c r="H53" s="50"/>
      <c r="I53" s="50"/>
      <c r="J53" s="38">
        <v>45</v>
      </c>
      <c r="K53" s="38">
        <v>256</v>
      </c>
      <c r="L53" s="50"/>
      <c r="M53" s="50"/>
      <c r="N53" s="38">
        <v>32</v>
      </c>
      <c r="O53" s="38">
        <v>256</v>
      </c>
      <c r="P53" s="50"/>
      <c r="Q53" s="50"/>
      <c r="R53" s="38">
        <v>250</v>
      </c>
      <c r="S53" s="38">
        <v>128</v>
      </c>
    </row>
    <row r="54" spans="1:19" x14ac:dyDescent="0.3">
      <c r="A54" s="50"/>
      <c r="B54" s="38">
        <v>22.6</v>
      </c>
      <c r="C54" s="38">
        <v>64</v>
      </c>
      <c r="D54" s="47"/>
      <c r="E54" s="50"/>
      <c r="F54" s="38">
        <v>22.6</v>
      </c>
      <c r="G54" s="38">
        <v>90</v>
      </c>
      <c r="H54" s="50"/>
      <c r="I54" s="50"/>
      <c r="J54" s="38">
        <v>256</v>
      </c>
      <c r="K54" s="38">
        <v>256</v>
      </c>
      <c r="L54" s="50"/>
      <c r="M54" s="50"/>
      <c r="N54" s="38">
        <v>2.8</v>
      </c>
      <c r="O54" s="38">
        <v>256</v>
      </c>
      <c r="P54" s="50"/>
      <c r="Q54" s="50"/>
      <c r="R54" s="38">
        <v>64</v>
      </c>
      <c r="S54" s="38">
        <v>240</v>
      </c>
    </row>
    <row r="55" spans="1:19" x14ac:dyDescent="0.3">
      <c r="A55" s="50"/>
      <c r="B55" s="38">
        <v>3.1199999999999999E-2</v>
      </c>
      <c r="C55" s="38">
        <v>90</v>
      </c>
      <c r="D55" s="47"/>
      <c r="E55" s="50"/>
      <c r="F55" s="38">
        <v>750</v>
      </c>
      <c r="G55" s="38">
        <v>200</v>
      </c>
      <c r="H55" s="50"/>
      <c r="I55" s="50"/>
      <c r="J55" s="38">
        <v>256</v>
      </c>
      <c r="K55" s="38">
        <v>256</v>
      </c>
      <c r="L55" s="50"/>
      <c r="M55" s="50"/>
      <c r="N55" s="38">
        <v>16</v>
      </c>
      <c r="O55" s="38">
        <v>256</v>
      </c>
      <c r="P55" s="50"/>
      <c r="Q55" s="50"/>
      <c r="R55" s="38">
        <v>45</v>
      </c>
      <c r="S55" s="38">
        <v>250</v>
      </c>
    </row>
    <row r="56" spans="1:19" x14ac:dyDescent="0.3">
      <c r="A56" s="50"/>
      <c r="B56" s="38">
        <v>32</v>
      </c>
      <c r="C56" s="38">
        <v>90</v>
      </c>
      <c r="D56" s="47"/>
      <c r="E56" s="50"/>
      <c r="F56" s="38">
        <v>45</v>
      </c>
      <c r="G56" s="38">
        <v>210</v>
      </c>
      <c r="H56" s="50"/>
      <c r="I56" s="50"/>
      <c r="J56" s="38">
        <v>256</v>
      </c>
      <c r="K56" s="38">
        <v>256</v>
      </c>
      <c r="L56" s="50"/>
      <c r="M56" s="50"/>
      <c r="N56" s="38">
        <v>54</v>
      </c>
      <c r="O56" s="38">
        <v>256</v>
      </c>
      <c r="P56" s="50"/>
      <c r="Q56" s="50"/>
      <c r="R56" s="38">
        <v>45</v>
      </c>
      <c r="S56" s="38">
        <v>280</v>
      </c>
    </row>
    <row r="57" spans="1:19" x14ac:dyDescent="0.3">
      <c r="A57" s="50"/>
      <c r="B57" s="38">
        <v>45</v>
      </c>
      <c r="C57" s="38">
        <v>230</v>
      </c>
      <c r="D57" s="47"/>
      <c r="E57" s="50"/>
      <c r="F57" s="38">
        <v>300</v>
      </c>
      <c r="G57" s="38">
        <v>290</v>
      </c>
      <c r="H57" s="50"/>
      <c r="I57" s="50"/>
      <c r="J57" s="38">
        <v>256</v>
      </c>
      <c r="K57" s="38">
        <v>256</v>
      </c>
      <c r="L57" s="50"/>
      <c r="M57" s="50"/>
      <c r="N57" s="38">
        <v>45</v>
      </c>
      <c r="O57" s="38">
        <v>256</v>
      </c>
      <c r="P57" s="50"/>
      <c r="Q57" s="50"/>
      <c r="R57" s="38">
        <v>128</v>
      </c>
      <c r="S57" s="38">
        <v>280</v>
      </c>
    </row>
    <row r="58" spans="1:19" x14ac:dyDescent="0.3">
      <c r="A58" s="50"/>
      <c r="B58" s="38">
        <v>45</v>
      </c>
      <c r="C58" s="38">
        <v>330</v>
      </c>
      <c r="D58" s="47"/>
      <c r="E58" s="50"/>
      <c r="F58" s="38">
        <v>16</v>
      </c>
      <c r="G58" s="38">
        <v>300</v>
      </c>
      <c r="H58" s="50"/>
      <c r="I58" s="50"/>
      <c r="J58" s="38">
        <v>256</v>
      </c>
      <c r="K58" s="38">
        <v>256</v>
      </c>
      <c r="L58" s="50"/>
      <c r="M58" s="50"/>
      <c r="N58" s="38">
        <v>64</v>
      </c>
      <c r="O58" s="38">
        <v>300</v>
      </c>
      <c r="P58" s="50"/>
      <c r="Q58" s="50"/>
      <c r="R58" s="38">
        <v>280</v>
      </c>
      <c r="S58" s="38">
        <v>280</v>
      </c>
    </row>
    <row r="59" spans="1:19" x14ac:dyDescent="0.3">
      <c r="A59" s="52"/>
      <c r="B59" s="45">
        <v>32</v>
      </c>
      <c r="C59" s="45">
        <v>480</v>
      </c>
      <c r="D59" s="47"/>
      <c r="E59" s="52"/>
      <c r="F59" s="45">
        <v>64</v>
      </c>
      <c r="G59" s="45">
        <v>750</v>
      </c>
      <c r="H59" s="52"/>
      <c r="I59" s="52"/>
      <c r="J59" s="45">
        <v>256</v>
      </c>
      <c r="K59" s="45">
        <v>256</v>
      </c>
      <c r="L59" s="52"/>
      <c r="M59" s="52"/>
      <c r="N59" s="45">
        <v>45</v>
      </c>
      <c r="O59" s="45">
        <v>790</v>
      </c>
      <c r="P59" s="52"/>
      <c r="Q59" s="52"/>
      <c r="R59" s="45">
        <v>64</v>
      </c>
      <c r="S59" s="45">
        <v>530</v>
      </c>
    </row>
    <row r="60" spans="1:19" x14ac:dyDescent="0.3">
      <c r="A60" s="55" t="s">
        <v>236</v>
      </c>
      <c r="B60" s="43">
        <f>MEDIAN(B5:B59)</f>
        <v>22.6</v>
      </c>
      <c r="C60" s="43" t="s">
        <v>233</v>
      </c>
      <c r="D60" s="47"/>
      <c r="E60" s="55" t="s">
        <v>236</v>
      </c>
      <c r="F60" s="43">
        <f>MEDIAN(F5:F59)</f>
        <v>22.6</v>
      </c>
      <c r="G60" s="43" t="s">
        <v>233</v>
      </c>
      <c r="H60" s="47"/>
      <c r="I60" s="55" t="s">
        <v>236</v>
      </c>
      <c r="J60" s="43">
        <f>MEDIAN(J5:J59)</f>
        <v>256</v>
      </c>
      <c r="K60" s="43" t="s">
        <v>233</v>
      </c>
      <c r="L60" s="47"/>
      <c r="M60" s="55" t="s">
        <v>236</v>
      </c>
      <c r="N60" s="43">
        <f>MEDIAN(N5:N59)</f>
        <v>45</v>
      </c>
      <c r="O60" s="43" t="s">
        <v>233</v>
      </c>
      <c r="P60" s="47"/>
      <c r="Q60" s="55" t="s">
        <v>236</v>
      </c>
      <c r="R60" s="43">
        <f>MEDIAN(R5:R59)</f>
        <v>45</v>
      </c>
      <c r="S60" s="43" t="s">
        <v>233</v>
      </c>
    </row>
    <row r="63" spans="1:19" ht="27.6" x14ac:dyDescent="0.3">
      <c r="A63" s="40" t="s">
        <v>235</v>
      </c>
      <c r="B63" s="40" t="s">
        <v>254</v>
      </c>
      <c r="C63" s="53" t="s">
        <v>234</v>
      </c>
      <c r="D63" s="54"/>
      <c r="E63" s="40" t="s">
        <v>235</v>
      </c>
      <c r="F63" s="40" t="s">
        <v>254</v>
      </c>
      <c r="G63" s="53" t="s">
        <v>234</v>
      </c>
      <c r="H63" s="54"/>
      <c r="I63" s="40" t="s">
        <v>235</v>
      </c>
      <c r="J63" s="40" t="s">
        <v>254</v>
      </c>
      <c r="K63" s="53" t="s">
        <v>234</v>
      </c>
      <c r="L63" s="54"/>
      <c r="M63" s="40" t="s">
        <v>235</v>
      </c>
      <c r="N63" s="40" t="s">
        <v>254</v>
      </c>
      <c r="O63" s="53" t="s">
        <v>234</v>
      </c>
      <c r="P63" s="54"/>
      <c r="Q63" s="40" t="s">
        <v>235</v>
      </c>
      <c r="R63" s="40" t="s">
        <v>254</v>
      </c>
      <c r="S63" s="53" t="s">
        <v>234</v>
      </c>
    </row>
    <row r="64" spans="1:19" s="47" customFormat="1" ht="13.8" x14ac:dyDescent="0.3">
      <c r="A64" s="50">
        <v>30</v>
      </c>
      <c r="B64" s="38">
        <v>45</v>
      </c>
      <c r="C64" s="38">
        <v>11</v>
      </c>
      <c r="D64" s="50"/>
      <c r="E64" s="50">
        <v>31</v>
      </c>
      <c r="F64" s="38">
        <v>22.6</v>
      </c>
      <c r="G64" s="38">
        <v>11</v>
      </c>
      <c r="H64" s="50"/>
      <c r="I64" s="50">
        <v>33</v>
      </c>
      <c r="J64" s="38">
        <v>160</v>
      </c>
      <c r="K64" s="38">
        <v>6.25E-2</v>
      </c>
      <c r="L64" s="50"/>
      <c r="M64" s="50">
        <v>34</v>
      </c>
      <c r="N64" s="38">
        <v>300</v>
      </c>
      <c r="O64" s="38">
        <v>3.2500000000000001E-2</v>
      </c>
      <c r="P64" s="50"/>
      <c r="Q64" s="50">
        <v>37</v>
      </c>
      <c r="R64" s="38">
        <v>256</v>
      </c>
      <c r="S64" s="38">
        <v>4</v>
      </c>
    </row>
    <row r="65" spans="1:19" s="47" customFormat="1" ht="13.8" x14ac:dyDescent="0.3">
      <c r="A65" s="50"/>
      <c r="B65" s="38">
        <v>64</v>
      </c>
      <c r="C65" s="38">
        <v>11</v>
      </c>
      <c r="D65" s="50"/>
      <c r="E65" s="50"/>
      <c r="F65" s="38">
        <v>45</v>
      </c>
      <c r="G65" s="38">
        <v>16</v>
      </c>
      <c r="H65" s="50"/>
      <c r="I65" s="50"/>
      <c r="J65" s="38">
        <v>180</v>
      </c>
      <c r="K65" s="38">
        <v>6.25E-2</v>
      </c>
      <c r="L65" s="50"/>
      <c r="M65" s="50"/>
      <c r="N65" s="38">
        <v>180</v>
      </c>
      <c r="O65" s="38">
        <v>3.2500000000000001E-2</v>
      </c>
      <c r="P65" s="50"/>
      <c r="Q65" s="50"/>
      <c r="R65" s="38">
        <v>256</v>
      </c>
      <c r="S65" s="38">
        <v>4</v>
      </c>
    </row>
    <row r="66" spans="1:19" s="47" customFormat="1" ht="13.8" x14ac:dyDescent="0.3">
      <c r="A66" s="50"/>
      <c r="B66" s="38">
        <v>64</v>
      </c>
      <c r="C66" s="38">
        <v>16</v>
      </c>
      <c r="D66" s="50"/>
      <c r="E66" s="50"/>
      <c r="F66" s="38">
        <v>45</v>
      </c>
      <c r="G66" s="38">
        <v>16</v>
      </c>
      <c r="H66" s="50"/>
      <c r="I66" s="50"/>
      <c r="J66" s="38">
        <v>0.7</v>
      </c>
      <c r="K66" s="38">
        <v>6.25E-2</v>
      </c>
      <c r="L66" s="50"/>
      <c r="M66" s="50"/>
      <c r="N66" s="38">
        <v>5.6</v>
      </c>
      <c r="O66" s="38">
        <v>3.2500000000000001E-2</v>
      </c>
      <c r="P66" s="50"/>
      <c r="Q66" s="50"/>
      <c r="R66" s="38">
        <v>256</v>
      </c>
      <c r="S66" s="38">
        <v>8</v>
      </c>
    </row>
    <row r="67" spans="1:19" s="47" customFormat="1" ht="13.8" x14ac:dyDescent="0.3">
      <c r="A67" s="50"/>
      <c r="B67" s="38">
        <v>90</v>
      </c>
      <c r="C67" s="38">
        <v>22</v>
      </c>
      <c r="D67" s="50"/>
      <c r="E67" s="50"/>
      <c r="F67" s="38">
        <v>64</v>
      </c>
      <c r="G67" s="45">
        <v>19</v>
      </c>
      <c r="H67" s="50"/>
      <c r="I67" s="50"/>
      <c r="J67" s="38">
        <v>6.25E-2</v>
      </c>
      <c r="K67" s="38">
        <v>0.625</v>
      </c>
      <c r="L67" s="50"/>
      <c r="M67" s="50"/>
      <c r="N67" s="38">
        <v>8</v>
      </c>
      <c r="O67" s="38">
        <v>3.2500000000000001E-2</v>
      </c>
      <c r="P67" s="50"/>
      <c r="Q67" s="50"/>
      <c r="R67" s="38">
        <v>256</v>
      </c>
      <c r="S67" s="38">
        <v>8</v>
      </c>
    </row>
    <row r="68" spans="1:19" s="47" customFormat="1" ht="13.8" x14ac:dyDescent="0.3">
      <c r="A68" s="50"/>
      <c r="B68" s="38">
        <v>64</v>
      </c>
      <c r="C68" s="38">
        <v>22</v>
      </c>
      <c r="D68" s="50"/>
      <c r="E68" s="50"/>
      <c r="F68" s="38">
        <v>45</v>
      </c>
      <c r="G68" s="38">
        <v>22</v>
      </c>
      <c r="H68" s="50"/>
      <c r="I68" s="50"/>
      <c r="J68" s="38">
        <v>4</v>
      </c>
      <c r="K68" s="38">
        <v>0.7</v>
      </c>
      <c r="L68" s="50"/>
      <c r="M68" s="50"/>
      <c r="N68" s="38">
        <v>8</v>
      </c>
      <c r="O68" s="38">
        <v>5.6</v>
      </c>
      <c r="P68" s="50"/>
      <c r="Q68" s="50"/>
      <c r="R68" s="38">
        <v>256</v>
      </c>
      <c r="S68" s="38">
        <v>11</v>
      </c>
    </row>
    <row r="69" spans="1:19" s="47" customFormat="1" ht="13.8" x14ac:dyDescent="0.3">
      <c r="A69" s="50"/>
      <c r="B69" s="38">
        <v>32</v>
      </c>
      <c r="C69" s="38">
        <v>32</v>
      </c>
      <c r="D69" s="50"/>
      <c r="E69" s="50"/>
      <c r="F69" s="38">
        <v>32</v>
      </c>
      <c r="G69" s="38">
        <v>22.6</v>
      </c>
      <c r="H69" s="50"/>
      <c r="I69" s="50"/>
      <c r="J69" s="38">
        <v>90</v>
      </c>
      <c r="K69" s="38">
        <v>0.7</v>
      </c>
      <c r="L69" s="50"/>
      <c r="M69" s="50"/>
      <c r="N69" s="38">
        <v>22.6</v>
      </c>
      <c r="O69" s="38">
        <v>5.6</v>
      </c>
      <c r="P69" s="50"/>
      <c r="Q69" s="50"/>
      <c r="R69" s="38">
        <v>128</v>
      </c>
      <c r="S69" s="45">
        <v>11</v>
      </c>
    </row>
    <row r="70" spans="1:19" s="47" customFormat="1" ht="13.8" x14ac:dyDescent="0.3">
      <c r="A70" s="50"/>
      <c r="B70" s="38">
        <v>300</v>
      </c>
      <c r="C70" s="38">
        <v>32</v>
      </c>
      <c r="D70" s="50"/>
      <c r="E70" s="50"/>
      <c r="F70" s="38">
        <v>45</v>
      </c>
      <c r="G70" s="38">
        <v>22.6</v>
      </c>
      <c r="H70" s="50"/>
      <c r="I70" s="50"/>
      <c r="J70" s="38">
        <v>226</v>
      </c>
      <c r="K70" s="38">
        <v>0.7</v>
      </c>
      <c r="L70" s="50"/>
      <c r="M70" s="50"/>
      <c r="N70" s="38">
        <v>32</v>
      </c>
      <c r="O70" s="38">
        <v>5.6</v>
      </c>
      <c r="P70" s="50"/>
      <c r="Q70" s="50"/>
      <c r="R70" s="38">
        <v>128</v>
      </c>
      <c r="S70" s="38">
        <v>22.6</v>
      </c>
    </row>
    <row r="71" spans="1:19" s="47" customFormat="1" ht="13.8" x14ac:dyDescent="0.3">
      <c r="A71" s="50"/>
      <c r="B71" s="38">
        <v>280</v>
      </c>
      <c r="C71" s="38">
        <v>32</v>
      </c>
      <c r="D71" s="50"/>
      <c r="E71" s="50"/>
      <c r="F71" s="38">
        <v>64</v>
      </c>
      <c r="G71" s="38">
        <v>22.6</v>
      </c>
      <c r="H71" s="50"/>
      <c r="I71" s="50"/>
      <c r="J71" s="38">
        <v>130</v>
      </c>
      <c r="K71" s="38">
        <v>0.7</v>
      </c>
      <c r="L71" s="50"/>
      <c r="M71" s="50"/>
      <c r="N71" s="38">
        <v>16</v>
      </c>
      <c r="O71" s="38">
        <v>5.6</v>
      </c>
      <c r="P71" s="50"/>
      <c r="Q71" s="50"/>
      <c r="R71" s="38">
        <v>22.6</v>
      </c>
      <c r="S71" s="38">
        <v>22.6</v>
      </c>
    </row>
    <row r="72" spans="1:19" s="47" customFormat="1" ht="13.8" x14ac:dyDescent="0.3">
      <c r="A72" s="50"/>
      <c r="B72" s="38">
        <v>300</v>
      </c>
      <c r="C72" s="38">
        <v>32</v>
      </c>
      <c r="D72" s="50"/>
      <c r="E72" s="50"/>
      <c r="F72" s="38">
        <v>45</v>
      </c>
      <c r="G72" s="38">
        <v>22.6</v>
      </c>
      <c r="H72" s="50"/>
      <c r="I72" s="50"/>
      <c r="J72" s="38">
        <v>2.8</v>
      </c>
      <c r="K72" s="38">
        <v>0.7</v>
      </c>
      <c r="L72" s="50"/>
      <c r="M72" s="50"/>
      <c r="N72" s="38">
        <v>8</v>
      </c>
      <c r="O72" s="38">
        <v>5.6</v>
      </c>
      <c r="P72" s="50"/>
      <c r="Q72" s="50"/>
      <c r="R72" s="38">
        <v>4</v>
      </c>
      <c r="S72" s="38">
        <v>22.6</v>
      </c>
    </row>
    <row r="73" spans="1:19" s="47" customFormat="1" ht="13.8" x14ac:dyDescent="0.3">
      <c r="A73" s="50"/>
      <c r="B73" s="38">
        <v>300</v>
      </c>
      <c r="C73" s="38">
        <v>32</v>
      </c>
      <c r="D73" s="50"/>
      <c r="E73" s="50"/>
      <c r="F73" s="38">
        <v>22</v>
      </c>
      <c r="G73" s="38">
        <v>22.6</v>
      </c>
      <c r="H73" s="50"/>
      <c r="I73" s="50"/>
      <c r="J73" s="38">
        <v>0.7</v>
      </c>
      <c r="K73" s="38">
        <v>0.7</v>
      </c>
      <c r="L73" s="50"/>
      <c r="M73" s="50"/>
      <c r="N73" s="38">
        <v>230</v>
      </c>
      <c r="O73" s="38">
        <v>5.6</v>
      </c>
      <c r="P73" s="50"/>
      <c r="Q73" s="50"/>
      <c r="R73" s="38">
        <v>64</v>
      </c>
      <c r="S73" s="38">
        <v>22.6</v>
      </c>
    </row>
    <row r="74" spans="1:19" s="47" customFormat="1" ht="13.8" x14ac:dyDescent="0.3">
      <c r="A74" s="50"/>
      <c r="B74" s="38">
        <v>32</v>
      </c>
      <c r="C74" s="38">
        <v>32</v>
      </c>
      <c r="D74" s="50"/>
      <c r="E74" s="50"/>
      <c r="F74" s="38">
        <v>22.6</v>
      </c>
      <c r="G74" s="38">
        <v>30</v>
      </c>
      <c r="H74" s="50"/>
      <c r="I74" s="50"/>
      <c r="J74" s="38">
        <v>0.7</v>
      </c>
      <c r="K74" s="38">
        <v>0.7</v>
      </c>
      <c r="L74" s="50"/>
      <c r="M74" s="50"/>
      <c r="N74" s="38">
        <v>210</v>
      </c>
      <c r="O74" s="38">
        <v>5.6</v>
      </c>
      <c r="P74" s="50"/>
      <c r="Q74" s="50"/>
      <c r="R74" s="38">
        <v>256</v>
      </c>
      <c r="S74" s="38">
        <v>24</v>
      </c>
    </row>
    <row r="75" spans="1:19" s="47" customFormat="1" ht="13.8" x14ac:dyDescent="0.3">
      <c r="A75" s="50"/>
      <c r="B75" s="38">
        <v>45</v>
      </c>
      <c r="C75" s="38">
        <v>32</v>
      </c>
      <c r="D75" s="50"/>
      <c r="E75" s="50"/>
      <c r="F75" s="38">
        <v>22.6</v>
      </c>
      <c r="G75" s="38">
        <v>32</v>
      </c>
      <c r="H75" s="50"/>
      <c r="I75" s="50"/>
      <c r="J75" s="38">
        <v>2</v>
      </c>
      <c r="K75" s="38">
        <v>0.7</v>
      </c>
      <c r="L75" s="50"/>
      <c r="M75" s="50"/>
      <c r="N75" s="38">
        <v>45</v>
      </c>
      <c r="O75" s="38">
        <v>8</v>
      </c>
      <c r="P75" s="50"/>
      <c r="Q75" s="50"/>
      <c r="R75" s="38">
        <v>256</v>
      </c>
      <c r="S75" s="38">
        <v>24</v>
      </c>
    </row>
    <row r="76" spans="1:19" s="47" customFormat="1" ht="13.8" x14ac:dyDescent="0.3">
      <c r="A76" s="50"/>
      <c r="B76" s="38">
        <v>90</v>
      </c>
      <c r="C76" s="38">
        <v>32</v>
      </c>
      <c r="D76" s="50"/>
      <c r="E76" s="50"/>
      <c r="F76" s="38">
        <v>16</v>
      </c>
      <c r="G76" s="38">
        <v>32</v>
      </c>
      <c r="H76" s="50"/>
      <c r="I76" s="50"/>
      <c r="J76" s="38">
        <v>8</v>
      </c>
      <c r="K76" s="38">
        <v>0.7</v>
      </c>
      <c r="L76" s="50"/>
      <c r="M76" s="50"/>
      <c r="N76" s="38">
        <v>16</v>
      </c>
      <c r="O76" s="38">
        <v>8</v>
      </c>
      <c r="P76" s="50"/>
      <c r="Q76" s="50"/>
      <c r="R76" s="38">
        <v>45</v>
      </c>
      <c r="S76" s="38">
        <v>24</v>
      </c>
    </row>
    <row r="77" spans="1:19" s="47" customFormat="1" ht="13.8" x14ac:dyDescent="0.3">
      <c r="A77" s="50"/>
      <c r="B77" s="38">
        <v>200</v>
      </c>
      <c r="C77" s="38">
        <v>45</v>
      </c>
      <c r="D77" s="50"/>
      <c r="E77" s="50"/>
      <c r="F77" s="38">
        <v>32</v>
      </c>
      <c r="G77" s="38">
        <v>32</v>
      </c>
      <c r="H77" s="50"/>
      <c r="I77" s="50"/>
      <c r="J77" s="38">
        <v>226</v>
      </c>
      <c r="K77" s="38">
        <v>0.7</v>
      </c>
      <c r="L77" s="50"/>
      <c r="M77" s="50"/>
      <c r="N77" s="38">
        <v>16</v>
      </c>
      <c r="O77" s="38">
        <v>8</v>
      </c>
      <c r="P77" s="50"/>
      <c r="Q77" s="50"/>
      <c r="R77" s="38">
        <v>22.6</v>
      </c>
      <c r="S77" s="38">
        <v>26</v>
      </c>
    </row>
    <row r="78" spans="1:19" s="47" customFormat="1" ht="13.8" x14ac:dyDescent="0.3">
      <c r="A78" s="50"/>
      <c r="B78" s="38">
        <v>270</v>
      </c>
      <c r="C78" s="38">
        <v>45</v>
      </c>
      <c r="D78" s="50"/>
      <c r="E78" s="50"/>
      <c r="F78" s="38">
        <v>32</v>
      </c>
      <c r="G78" s="38">
        <v>32</v>
      </c>
      <c r="H78" s="50"/>
      <c r="I78" s="50"/>
      <c r="J78" s="38">
        <v>0.7</v>
      </c>
      <c r="K78" s="38">
        <v>0.7</v>
      </c>
      <c r="L78" s="50"/>
      <c r="M78" s="50"/>
      <c r="N78" s="38">
        <v>3.2500000000000001E-2</v>
      </c>
      <c r="O78" s="38">
        <v>8</v>
      </c>
      <c r="P78" s="50"/>
      <c r="Q78" s="50"/>
      <c r="R78" s="38">
        <v>256</v>
      </c>
      <c r="S78" s="38">
        <v>28</v>
      </c>
    </row>
    <row r="79" spans="1:19" s="47" customFormat="1" ht="13.8" x14ac:dyDescent="0.3">
      <c r="A79" s="50"/>
      <c r="B79" s="38">
        <v>45</v>
      </c>
      <c r="C79" s="38">
        <v>45</v>
      </c>
      <c r="D79" s="50"/>
      <c r="E79" s="50"/>
      <c r="F79" s="38">
        <v>45</v>
      </c>
      <c r="G79" s="38">
        <v>32</v>
      </c>
      <c r="H79" s="50"/>
      <c r="I79" s="50"/>
      <c r="J79" s="38">
        <v>11</v>
      </c>
      <c r="K79" s="38">
        <v>0.7</v>
      </c>
      <c r="L79" s="50"/>
      <c r="M79" s="50"/>
      <c r="N79" s="38">
        <v>260</v>
      </c>
      <c r="O79" s="38">
        <v>8</v>
      </c>
      <c r="P79" s="50"/>
      <c r="Q79" s="50"/>
      <c r="R79" s="38">
        <v>64</v>
      </c>
      <c r="S79" s="38">
        <v>32</v>
      </c>
    </row>
    <row r="80" spans="1:19" s="47" customFormat="1" ht="13.8" x14ac:dyDescent="0.3">
      <c r="A80" s="50"/>
      <c r="B80" s="38">
        <v>32</v>
      </c>
      <c r="C80" s="38">
        <v>45</v>
      </c>
      <c r="D80" s="50"/>
      <c r="E80" s="50"/>
      <c r="F80" s="38">
        <v>45</v>
      </c>
      <c r="G80" s="38">
        <v>45</v>
      </c>
      <c r="H80" s="50"/>
      <c r="I80" s="50"/>
      <c r="J80" s="38">
        <v>16</v>
      </c>
      <c r="K80" s="38">
        <v>0.7</v>
      </c>
      <c r="L80" s="50"/>
      <c r="M80" s="50"/>
      <c r="N80" s="38">
        <v>25</v>
      </c>
      <c r="O80" s="38">
        <v>8</v>
      </c>
      <c r="P80" s="50"/>
      <c r="Q80" s="50"/>
      <c r="R80" s="38">
        <v>45</v>
      </c>
      <c r="S80" s="38">
        <v>32</v>
      </c>
    </row>
    <row r="81" spans="1:19" s="47" customFormat="1" ht="13.8" x14ac:dyDescent="0.3">
      <c r="A81" s="50"/>
      <c r="B81" s="38">
        <v>54</v>
      </c>
      <c r="C81" s="38">
        <v>45</v>
      </c>
      <c r="D81" s="50"/>
      <c r="E81" s="50"/>
      <c r="F81" s="38">
        <v>22.6</v>
      </c>
      <c r="G81" s="38">
        <v>45</v>
      </c>
      <c r="H81" s="50"/>
      <c r="I81" s="50"/>
      <c r="J81" s="38">
        <v>0.7</v>
      </c>
      <c r="K81" s="38">
        <v>0.7</v>
      </c>
      <c r="L81" s="50"/>
      <c r="M81" s="50"/>
      <c r="N81" s="38">
        <v>370</v>
      </c>
      <c r="O81" s="38">
        <v>8</v>
      </c>
      <c r="P81" s="50"/>
      <c r="Q81" s="50"/>
      <c r="R81" s="38">
        <v>228</v>
      </c>
      <c r="S81" s="38">
        <v>32</v>
      </c>
    </row>
    <row r="82" spans="1:19" s="47" customFormat="1" ht="13.8" x14ac:dyDescent="0.3">
      <c r="A82" s="50"/>
      <c r="B82" s="38">
        <v>64</v>
      </c>
      <c r="C82" s="38">
        <v>45</v>
      </c>
      <c r="D82" s="50"/>
      <c r="E82" s="50"/>
      <c r="F82" s="38">
        <v>32</v>
      </c>
      <c r="G82" s="38">
        <v>45</v>
      </c>
      <c r="H82" s="50"/>
      <c r="I82" s="50"/>
      <c r="J82" s="38">
        <v>0.7</v>
      </c>
      <c r="K82" s="38">
        <v>0.7</v>
      </c>
      <c r="L82" s="50"/>
      <c r="M82" s="50"/>
      <c r="N82" s="38">
        <v>45</v>
      </c>
      <c r="O82" s="38">
        <v>8</v>
      </c>
      <c r="P82" s="50"/>
      <c r="Q82" s="50"/>
      <c r="R82" s="38">
        <v>32</v>
      </c>
      <c r="S82" s="38">
        <v>45</v>
      </c>
    </row>
    <row r="83" spans="1:19" s="47" customFormat="1" ht="13.8" x14ac:dyDescent="0.3">
      <c r="A83" s="50"/>
      <c r="B83" s="38">
        <v>22</v>
      </c>
      <c r="C83" s="38">
        <v>45</v>
      </c>
      <c r="D83" s="50"/>
      <c r="E83" s="50"/>
      <c r="F83" s="38">
        <v>45</v>
      </c>
      <c r="G83" s="38">
        <v>45</v>
      </c>
      <c r="H83" s="50"/>
      <c r="I83" s="50"/>
      <c r="J83" s="38">
        <v>0.7</v>
      </c>
      <c r="K83" s="38">
        <v>0.7</v>
      </c>
      <c r="L83" s="50"/>
      <c r="M83" s="50"/>
      <c r="N83" s="38">
        <v>5.6</v>
      </c>
      <c r="O83" s="38">
        <v>11</v>
      </c>
      <c r="P83" s="50"/>
      <c r="Q83" s="50"/>
      <c r="R83" s="38">
        <v>4</v>
      </c>
      <c r="S83" s="38">
        <v>45</v>
      </c>
    </row>
    <row r="84" spans="1:19" s="47" customFormat="1" ht="13.8" x14ac:dyDescent="0.3">
      <c r="A84" s="50"/>
      <c r="B84" s="38">
        <v>32</v>
      </c>
      <c r="C84" s="38">
        <v>45</v>
      </c>
      <c r="D84" s="50"/>
      <c r="E84" s="50"/>
      <c r="F84" s="38">
        <v>30</v>
      </c>
      <c r="G84" s="38">
        <v>45</v>
      </c>
      <c r="H84" s="50"/>
      <c r="I84" s="50"/>
      <c r="J84" s="38">
        <v>810</v>
      </c>
      <c r="K84" s="38">
        <v>0.7</v>
      </c>
      <c r="L84" s="50"/>
      <c r="M84" s="50"/>
      <c r="N84" s="38">
        <v>22.6</v>
      </c>
      <c r="O84" s="38">
        <v>11</v>
      </c>
      <c r="P84" s="50"/>
      <c r="Q84" s="50"/>
      <c r="R84" s="38">
        <v>8</v>
      </c>
      <c r="S84" s="38">
        <v>45</v>
      </c>
    </row>
    <row r="85" spans="1:19" s="47" customFormat="1" ht="13.8" x14ac:dyDescent="0.3">
      <c r="A85" s="50"/>
      <c r="B85" s="38">
        <v>11</v>
      </c>
      <c r="C85" s="38">
        <v>45</v>
      </c>
      <c r="D85" s="50"/>
      <c r="E85" s="50"/>
      <c r="F85" s="38">
        <v>256</v>
      </c>
      <c r="G85" s="38">
        <v>45</v>
      </c>
      <c r="H85" s="50"/>
      <c r="I85" s="50"/>
      <c r="J85" s="38">
        <v>0.7</v>
      </c>
      <c r="K85" s="38">
        <v>0.7</v>
      </c>
      <c r="L85" s="50"/>
      <c r="M85" s="50"/>
      <c r="N85" s="38">
        <v>16</v>
      </c>
      <c r="O85" s="38">
        <v>11</v>
      </c>
      <c r="P85" s="50"/>
      <c r="Q85" s="50"/>
      <c r="R85" s="38">
        <v>45</v>
      </c>
      <c r="S85" s="38">
        <v>45</v>
      </c>
    </row>
    <row r="86" spans="1:19" s="47" customFormat="1" ht="13.8" x14ac:dyDescent="0.3">
      <c r="A86" s="50"/>
      <c r="B86" s="38">
        <v>90</v>
      </c>
      <c r="C86" s="38">
        <v>45</v>
      </c>
      <c r="D86" s="50"/>
      <c r="E86" s="50"/>
      <c r="F86" s="38">
        <v>256</v>
      </c>
      <c r="G86" s="38">
        <v>45</v>
      </c>
      <c r="H86" s="50"/>
      <c r="I86" s="50"/>
      <c r="J86" s="38">
        <v>0.7</v>
      </c>
      <c r="K86" s="38">
        <v>0.7</v>
      </c>
      <c r="L86" s="50"/>
      <c r="M86" s="50"/>
      <c r="N86" s="38">
        <v>22.6</v>
      </c>
      <c r="O86" s="38">
        <v>11</v>
      </c>
      <c r="P86" s="50"/>
      <c r="Q86" s="50"/>
      <c r="R86" s="38">
        <v>22.6</v>
      </c>
      <c r="S86" s="38">
        <v>45</v>
      </c>
    </row>
    <row r="87" spans="1:19" s="47" customFormat="1" ht="13.8" x14ac:dyDescent="0.3">
      <c r="A87" s="50"/>
      <c r="B87" s="38">
        <v>45</v>
      </c>
      <c r="C87" s="38">
        <v>45</v>
      </c>
      <c r="D87" s="50"/>
      <c r="E87" s="50"/>
      <c r="F87" s="38">
        <v>11</v>
      </c>
      <c r="G87" s="38">
        <v>45</v>
      </c>
      <c r="H87" s="50"/>
      <c r="I87" s="50"/>
      <c r="J87" s="38">
        <v>0.7</v>
      </c>
      <c r="K87" s="38">
        <v>0.7</v>
      </c>
      <c r="L87" s="50"/>
      <c r="M87" s="50"/>
      <c r="N87" s="38">
        <v>16</v>
      </c>
      <c r="O87" s="38">
        <v>11</v>
      </c>
      <c r="P87" s="50"/>
      <c r="Q87" s="50"/>
      <c r="R87" s="38">
        <v>8</v>
      </c>
      <c r="S87" s="38">
        <v>45</v>
      </c>
    </row>
    <row r="88" spans="1:19" s="47" customFormat="1" ht="13.8" x14ac:dyDescent="0.3">
      <c r="A88" s="50"/>
      <c r="B88" s="38">
        <v>64</v>
      </c>
      <c r="C88" s="38">
        <v>54</v>
      </c>
      <c r="D88" s="50"/>
      <c r="E88" s="50"/>
      <c r="F88" s="38">
        <v>256</v>
      </c>
      <c r="G88" s="38">
        <v>64</v>
      </c>
      <c r="H88" s="50"/>
      <c r="I88" s="50"/>
      <c r="J88" s="38">
        <v>0.7</v>
      </c>
      <c r="K88" s="38">
        <v>0.7</v>
      </c>
      <c r="L88" s="50"/>
      <c r="M88" s="50"/>
      <c r="N88" s="38">
        <v>16</v>
      </c>
      <c r="O88" s="45">
        <v>11</v>
      </c>
      <c r="P88" s="50"/>
      <c r="Q88" s="50"/>
      <c r="R88" s="38">
        <v>64</v>
      </c>
      <c r="S88" s="38">
        <v>45</v>
      </c>
    </row>
    <row r="89" spans="1:19" s="47" customFormat="1" ht="13.8" x14ac:dyDescent="0.3">
      <c r="A89" s="50"/>
      <c r="B89" s="38">
        <v>32</v>
      </c>
      <c r="C89" s="38">
        <v>64</v>
      </c>
      <c r="D89" s="50"/>
      <c r="E89" s="50"/>
      <c r="F89" s="38">
        <v>256</v>
      </c>
      <c r="G89" s="38">
        <v>64</v>
      </c>
      <c r="H89" s="50"/>
      <c r="I89" s="50"/>
      <c r="J89" s="38">
        <v>0.7</v>
      </c>
      <c r="K89" s="38">
        <v>0.7</v>
      </c>
      <c r="L89" s="50"/>
      <c r="M89" s="50"/>
      <c r="N89" s="38">
        <v>3.2500000000000001E-2</v>
      </c>
      <c r="O89" s="38">
        <v>16</v>
      </c>
      <c r="P89" s="50"/>
      <c r="Q89" s="50"/>
      <c r="R89" s="38">
        <v>11</v>
      </c>
      <c r="S89" s="38">
        <v>45</v>
      </c>
    </row>
    <row r="90" spans="1:19" s="47" customFormat="1" ht="13.8" x14ac:dyDescent="0.3">
      <c r="A90" s="50"/>
      <c r="B90" s="38">
        <v>64</v>
      </c>
      <c r="C90" s="38">
        <v>64</v>
      </c>
      <c r="D90" s="50"/>
      <c r="E90" s="50"/>
      <c r="F90" s="38">
        <v>256</v>
      </c>
      <c r="G90" s="38">
        <v>64</v>
      </c>
      <c r="H90" s="50"/>
      <c r="I90" s="50"/>
      <c r="J90" s="38">
        <v>0.7</v>
      </c>
      <c r="K90" s="38">
        <v>0.7</v>
      </c>
      <c r="L90" s="50"/>
      <c r="M90" s="50"/>
      <c r="N90" s="38">
        <v>11</v>
      </c>
      <c r="O90" s="38">
        <v>16</v>
      </c>
      <c r="P90" s="50"/>
      <c r="Q90" s="50"/>
      <c r="R90" s="38">
        <v>45</v>
      </c>
      <c r="S90" s="38">
        <v>45</v>
      </c>
    </row>
    <row r="91" spans="1:19" s="47" customFormat="1" ht="13.8" x14ac:dyDescent="0.3">
      <c r="A91" s="50"/>
      <c r="B91" s="38">
        <v>64</v>
      </c>
      <c r="C91" s="38">
        <v>64</v>
      </c>
      <c r="D91" s="50"/>
      <c r="E91" s="50"/>
      <c r="F91" s="38">
        <v>90</v>
      </c>
      <c r="G91" s="38">
        <v>64</v>
      </c>
      <c r="H91" s="50"/>
      <c r="I91" s="50"/>
      <c r="J91" s="38">
        <v>90</v>
      </c>
      <c r="K91" s="38">
        <v>0.7</v>
      </c>
      <c r="L91" s="50"/>
      <c r="M91" s="50"/>
      <c r="N91" s="38">
        <v>8</v>
      </c>
      <c r="O91" s="38">
        <v>16</v>
      </c>
      <c r="P91" s="50"/>
      <c r="Q91" s="50"/>
      <c r="R91" s="38">
        <v>22.6</v>
      </c>
      <c r="S91" s="38">
        <v>64</v>
      </c>
    </row>
    <row r="92" spans="1:19" s="47" customFormat="1" ht="13.8" x14ac:dyDescent="0.3">
      <c r="A92" s="50"/>
      <c r="B92" s="38">
        <v>128</v>
      </c>
      <c r="C92" s="38">
        <v>64</v>
      </c>
      <c r="D92" s="50"/>
      <c r="E92" s="50"/>
      <c r="F92" s="38">
        <v>256</v>
      </c>
      <c r="G92" s="38">
        <v>64</v>
      </c>
      <c r="H92" s="50"/>
      <c r="I92" s="50"/>
      <c r="J92" s="38">
        <v>0.7</v>
      </c>
      <c r="K92" s="38">
        <v>0.7</v>
      </c>
      <c r="L92" s="50"/>
      <c r="M92" s="50"/>
      <c r="N92" s="38">
        <v>540</v>
      </c>
      <c r="O92" s="38">
        <v>16</v>
      </c>
      <c r="P92" s="50"/>
      <c r="Q92" s="50"/>
      <c r="R92" s="38">
        <v>128</v>
      </c>
      <c r="S92" s="38">
        <v>64</v>
      </c>
    </row>
    <row r="93" spans="1:19" s="47" customFormat="1" ht="13.8" x14ac:dyDescent="0.3">
      <c r="A93" s="50"/>
      <c r="B93" s="38">
        <v>64</v>
      </c>
      <c r="C93" s="38">
        <v>64</v>
      </c>
      <c r="D93" s="50"/>
      <c r="E93" s="50"/>
      <c r="F93" s="38">
        <v>64</v>
      </c>
      <c r="G93" s="38">
        <v>90</v>
      </c>
      <c r="H93" s="50"/>
      <c r="I93" s="50"/>
      <c r="J93" s="38">
        <v>0.625</v>
      </c>
      <c r="K93" s="38">
        <v>0.7</v>
      </c>
      <c r="L93" s="50"/>
      <c r="M93" s="50"/>
      <c r="N93" s="38">
        <v>3.2500000000000001E-2</v>
      </c>
      <c r="O93" s="38">
        <v>16</v>
      </c>
      <c r="P93" s="50"/>
      <c r="Q93" s="50"/>
      <c r="R93" s="38">
        <v>24</v>
      </c>
      <c r="S93" s="38">
        <v>64</v>
      </c>
    </row>
    <row r="94" spans="1:19" s="47" customFormat="1" ht="13.8" x14ac:dyDescent="0.3">
      <c r="A94" s="50"/>
      <c r="B94" s="38">
        <v>32</v>
      </c>
      <c r="C94" s="38">
        <v>64</v>
      </c>
      <c r="D94" s="50"/>
      <c r="E94" s="50"/>
      <c r="F94" s="38">
        <v>64</v>
      </c>
      <c r="G94" s="38">
        <v>150</v>
      </c>
      <c r="H94" s="50"/>
      <c r="I94" s="50"/>
      <c r="J94" s="38">
        <v>6.25E-2</v>
      </c>
      <c r="K94" s="38">
        <v>0.7</v>
      </c>
      <c r="L94" s="50"/>
      <c r="M94" s="50"/>
      <c r="N94" s="38">
        <v>16</v>
      </c>
      <c r="O94" s="38">
        <v>16</v>
      </c>
      <c r="P94" s="50"/>
      <c r="Q94" s="50"/>
      <c r="R94" s="38">
        <v>45</v>
      </c>
      <c r="S94" s="38">
        <v>64</v>
      </c>
    </row>
    <row r="95" spans="1:19" s="47" customFormat="1" ht="13.8" x14ac:dyDescent="0.3">
      <c r="A95" s="50"/>
      <c r="B95" s="38">
        <v>90</v>
      </c>
      <c r="C95" s="38">
        <v>64</v>
      </c>
      <c r="D95" s="50"/>
      <c r="E95" s="50"/>
      <c r="F95" s="38">
        <v>32</v>
      </c>
      <c r="G95" s="38">
        <v>250</v>
      </c>
      <c r="H95" s="50"/>
      <c r="I95" s="50"/>
      <c r="J95" s="38">
        <v>6.25E-2</v>
      </c>
      <c r="K95" s="38">
        <v>0.7</v>
      </c>
      <c r="L95" s="50"/>
      <c r="M95" s="50"/>
      <c r="N95" s="38">
        <v>11</v>
      </c>
      <c r="O95" s="38">
        <v>16</v>
      </c>
      <c r="P95" s="50"/>
      <c r="Q95" s="50"/>
      <c r="R95" s="38">
        <v>45</v>
      </c>
      <c r="S95" s="38">
        <v>64</v>
      </c>
    </row>
    <row r="96" spans="1:19" s="47" customFormat="1" ht="13.8" x14ac:dyDescent="0.3">
      <c r="A96" s="50"/>
      <c r="B96" s="38">
        <v>64</v>
      </c>
      <c r="C96" s="38">
        <v>64</v>
      </c>
      <c r="D96" s="50"/>
      <c r="E96" s="50"/>
      <c r="F96" s="38">
        <v>250</v>
      </c>
      <c r="G96" s="38">
        <v>256</v>
      </c>
      <c r="H96" s="50"/>
      <c r="I96" s="50"/>
      <c r="J96" s="38">
        <v>0.7</v>
      </c>
      <c r="K96" s="38">
        <v>0.7</v>
      </c>
      <c r="L96" s="50"/>
      <c r="M96" s="50"/>
      <c r="N96" s="38">
        <v>22.6</v>
      </c>
      <c r="O96" s="38">
        <v>16</v>
      </c>
      <c r="P96" s="50"/>
      <c r="Q96" s="50"/>
      <c r="R96" s="38">
        <v>95</v>
      </c>
      <c r="S96" s="38">
        <v>90</v>
      </c>
    </row>
    <row r="97" spans="1:19" s="47" customFormat="1" ht="13.8" x14ac:dyDescent="0.3">
      <c r="A97" s="50"/>
      <c r="B97" s="38">
        <v>64</v>
      </c>
      <c r="C97" s="38">
        <v>64</v>
      </c>
      <c r="D97" s="50"/>
      <c r="E97" s="50"/>
      <c r="F97" s="38">
        <v>22.6</v>
      </c>
      <c r="G97" s="38">
        <v>256</v>
      </c>
      <c r="H97" s="50"/>
      <c r="I97" s="50"/>
      <c r="J97" s="38">
        <v>0.7</v>
      </c>
      <c r="K97" s="38">
        <v>0.7</v>
      </c>
      <c r="L97" s="50"/>
      <c r="M97" s="50"/>
      <c r="N97" s="38">
        <v>11</v>
      </c>
      <c r="O97" s="38">
        <v>16</v>
      </c>
      <c r="P97" s="50"/>
      <c r="Q97" s="50"/>
      <c r="R97" s="38">
        <v>90</v>
      </c>
      <c r="S97" s="38">
        <v>90</v>
      </c>
    </row>
    <row r="98" spans="1:19" s="47" customFormat="1" ht="13.8" x14ac:dyDescent="0.3">
      <c r="A98" s="50"/>
      <c r="B98" s="38">
        <v>64</v>
      </c>
      <c r="C98" s="38">
        <v>64</v>
      </c>
      <c r="D98" s="50"/>
      <c r="E98" s="50"/>
      <c r="F98" s="38">
        <v>256</v>
      </c>
      <c r="G98" s="38">
        <v>256</v>
      </c>
      <c r="H98" s="50"/>
      <c r="I98" s="50"/>
      <c r="J98" s="38">
        <v>310</v>
      </c>
      <c r="K98" s="38">
        <v>0.7</v>
      </c>
      <c r="L98" s="50"/>
      <c r="M98" s="50"/>
      <c r="N98" s="38">
        <v>16</v>
      </c>
      <c r="O98" s="38">
        <v>16</v>
      </c>
      <c r="P98" s="50"/>
      <c r="Q98" s="50"/>
      <c r="R98" s="38">
        <v>128</v>
      </c>
      <c r="S98" s="38">
        <v>90</v>
      </c>
    </row>
    <row r="99" spans="1:19" s="47" customFormat="1" ht="13.8" x14ac:dyDescent="0.3">
      <c r="A99" s="50"/>
      <c r="B99" s="38">
        <v>45</v>
      </c>
      <c r="C99" s="38">
        <v>64</v>
      </c>
      <c r="D99" s="50"/>
      <c r="E99" s="50"/>
      <c r="F99" s="38">
        <v>256</v>
      </c>
      <c r="G99" s="38">
        <v>256</v>
      </c>
      <c r="H99" s="50"/>
      <c r="I99" s="50"/>
      <c r="J99" s="38">
        <v>32</v>
      </c>
      <c r="K99" s="38">
        <v>0.7</v>
      </c>
      <c r="L99" s="50"/>
      <c r="M99" s="50"/>
      <c r="N99" s="38">
        <v>11</v>
      </c>
      <c r="O99" s="38">
        <v>22.6</v>
      </c>
      <c r="P99" s="50"/>
      <c r="Q99" s="50"/>
      <c r="R99" s="38">
        <v>64</v>
      </c>
      <c r="S99" s="38">
        <v>90</v>
      </c>
    </row>
    <row r="100" spans="1:19" s="47" customFormat="1" ht="13.8" x14ac:dyDescent="0.3">
      <c r="A100" s="50"/>
      <c r="B100" s="38">
        <v>64</v>
      </c>
      <c r="C100" s="38">
        <v>64</v>
      </c>
      <c r="D100" s="50"/>
      <c r="E100" s="50"/>
      <c r="F100" s="38">
        <v>270</v>
      </c>
      <c r="G100" s="38">
        <v>256</v>
      </c>
      <c r="H100" s="50"/>
      <c r="I100" s="50"/>
      <c r="J100" s="38">
        <v>22.6</v>
      </c>
      <c r="K100" s="38">
        <v>0.7</v>
      </c>
      <c r="L100" s="50"/>
      <c r="M100" s="50"/>
      <c r="N100" s="38">
        <v>11</v>
      </c>
      <c r="O100" s="38">
        <v>22.6</v>
      </c>
      <c r="P100" s="50"/>
      <c r="Q100" s="50"/>
      <c r="R100" s="38">
        <v>90</v>
      </c>
      <c r="S100" s="38">
        <v>90</v>
      </c>
    </row>
    <row r="101" spans="1:19" s="47" customFormat="1" ht="13.8" x14ac:dyDescent="0.3">
      <c r="A101" s="50"/>
      <c r="B101" s="38">
        <v>64</v>
      </c>
      <c r="C101" s="38">
        <v>64</v>
      </c>
      <c r="D101" s="50"/>
      <c r="E101" s="50"/>
      <c r="F101" s="38">
        <v>150</v>
      </c>
      <c r="G101" s="38">
        <v>256</v>
      </c>
      <c r="H101" s="50"/>
      <c r="I101" s="50"/>
      <c r="J101" s="38">
        <v>0.7</v>
      </c>
      <c r="K101" s="45">
        <v>0.7</v>
      </c>
      <c r="L101" s="50"/>
      <c r="M101" s="50"/>
      <c r="N101" s="38">
        <v>16</v>
      </c>
      <c r="O101" s="38">
        <v>22.6</v>
      </c>
      <c r="P101" s="50"/>
      <c r="Q101" s="50"/>
      <c r="R101" s="38">
        <v>28</v>
      </c>
      <c r="S101" s="38">
        <v>95</v>
      </c>
    </row>
    <row r="102" spans="1:19" s="47" customFormat="1" ht="13.8" x14ac:dyDescent="0.3">
      <c r="A102" s="50"/>
      <c r="B102" s="38">
        <v>22</v>
      </c>
      <c r="C102" s="38">
        <v>64</v>
      </c>
      <c r="D102" s="50"/>
      <c r="E102" s="50"/>
      <c r="F102" s="38">
        <v>256</v>
      </c>
      <c r="G102" s="38">
        <v>256</v>
      </c>
      <c r="H102" s="50"/>
      <c r="I102" s="50"/>
      <c r="J102" s="38">
        <v>0.7</v>
      </c>
      <c r="K102" s="38">
        <v>2</v>
      </c>
      <c r="L102" s="50"/>
      <c r="M102" s="50"/>
      <c r="N102" s="38">
        <v>45</v>
      </c>
      <c r="O102" s="38">
        <v>22.6</v>
      </c>
      <c r="P102" s="50"/>
      <c r="Q102" s="50"/>
      <c r="R102" s="38">
        <v>24</v>
      </c>
      <c r="S102" s="38">
        <v>128</v>
      </c>
    </row>
    <row r="103" spans="1:19" s="47" customFormat="1" ht="13.8" x14ac:dyDescent="0.3">
      <c r="A103" s="50"/>
      <c r="B103" s="38">
        <v>11</v>
      </c>
      <c r="C103" s="38">
        <v>64</v>
      </c>
      <c r="D103" s="50"/>
      <c r="E103" s="50"/>
      <c r="F103" s="38">
        <v>256</v>
      </c>
      <c r="G103" s="38">
        <v>256</v>
      </c>
      <c r="H103" s="50"/>
      <c r="I103" s="50"/>
      <c r="J103" s="38">
        <v>0.7</v>
      </c>
      <c r="K103" s="38">
        <v>2.8</v>
      </c>
      <c r="L103" s="50"/>
      <c r="M103" s="50"/>
      <c r="N103" s="38">
        <v>3.2500000000000001E-2</v>
      </c>
      <c r="O103" s="38">
        <v>25</v>
      </c>
      <c r="P103" s="50"/>
      <c r="Q103" s="50"/>
      <c r="R103" s="38">
        <v>128</v>
      </c>
      <c r="S103" s="38">
        <v>128</v>
      </c>
    </row>
    <row r="104" spans="1:19" s="47" customFormat="1" ht="13.8" x14ac:dyDescent="0.3">
      <c r="A104" s="50"/>
      <c r="B104" s="38">
        <v>45</v>
      </c>
      <c r="C104" s="38">
        <v>64</v>
      </c>
      <c r="D104" s="50"/>
      <c r="E104" s="50"/>
      <c r="F104" s="38">
        <v>256</v>
      </c>
      <c r="G104" s="38">
        <v>256</v>
      </c>
      <c r="H104" s="50"/>
      <c r="I104" s="50"/>
      <c r="J104" s="38">
        <v>0.7</v>
      </c>
      <c r="K104" s="38">
        <v>4</v>
      </c>
      <c r="L104" s="50"/>
      <c r="M104" s="50"/>
      <c r="N104" s="38">
        <v>8</v>
      </c>
      <c r="O104" s="38">
        <v>32</v>
      </c>
      <c r="P104" s="50"/>
      <c r="Q104" s="50"/>
      <c r="R104" s="38">
        <v>90</v>
      </c>
      <c r="S104" s="38">
        <v>128</v>
      </c>
    </row>
    <row r="105" spans="1:19" s="47" customFormat="1" ht="13.8" x14ac:dyDescent="0.3">
      <c r="A105" s="50"/>
      <c r="B105" s="38">
        <v>45</v>
      </c>
      <c r="C105" s="38">
        <v>90</v>
      </c>
      <c r="D105" s="50"/>
      <c r="E105" s="50"/>
      <c r="F105" s="38">
        <v>16</v>
      </c>
      <c r="G105" s="38">
        <v>256</v>
      </c>
      <c r="H105" s="50"/>
      <c r="I105" s="50"/>
      <c r="J105" s="38">
        <v>0.7</v>
      </c>
      <c r="K105" s="38">
        <v>8</v>
      </c>
      <c r="L105" s="50"/>
      <c r="M105" s="50"/>
      <c r="N105" s="38">
        <v>64</v>
      </c>
      <c r="O105" s="38">
        <v>32</v>
      </c>
      <c r="P105" s="50"/>
      <c r="Q105" s="50"/>
      <c r="R105" s="38">
        <v>128</v>
      </c>
      <c r="S105" s="38">
        <v>128</v>
      </c>
    </row>
    <row r="106" spans="1:19" s="47" customFormat="1" ht="13.8" x14ac:dyDescent="0.3">
      <c r="A106" s="50"/>
      <c r="B106" s="38">
        <v>32</v>
      </c>
      <c r="C106" s="38">
        <v>90</v>
      </c>
      <c r="D106" s="50"/>
      <c r="E106" s="50"/>
      <c r="F106" s="38">
        <v>64</v>
      </c>
      <c r="G106" s="38">
        <v>256</v>
      </c>
      <c r="H106" s="50"/>
      <c r="I106" s="50"/>
      <c r="J106" s="38">
        <v>0.7</v>
      </c>
      <c r="K106" s="38">
        <v>11</v>
      </c>
      <c r="L106" s="50"/>
      <c r="M106" s="50"/>
      <c r="N106" s="38">
        <v>8</v>
      </c>
      <c r="O106" s="38">
        <v>32</v>
      </c>
      <c r="P106" s="50"/>
      <c r="Q106" s="50"/>
      <c r="R106" s="38">
        <v>45</v>
      </c>
      <c r="S106" s="38">
        <v>128</v>
      </c>
    </row>
    <row r="107" spans="1:19" s="47" customFormat="1" ht="13.8" x14ac:dyDescent="0.3">
      <c r="A107" s="50"/>
      <c r="B107" s="38">
        <v>64</v>
      </c>
      <c r="C107" s="38">
        <v>90</v>
      </c>
      <c r="D107" s="50"/>
      <c r="E107" s="50"/>
      <c r="F107" s="38">
        <v>256</v>
      </c>
      <c r="G107" s="38">
        <v>256</v>
      </c>
      <c r="H107" s="50"/>
      <c r="I107" s="50"/>
      <c r="J107" s="38">
        <v>0.7</v>
      </c>
      <c r="K107" s="38">
        <v>16</v>
      </c>
      <c r="L107" s="50"/>
      <c r="M107" s="50"/>
      <c r="N107" s="38">
        <v>5.6</v>
      </c>
      <c r="O107" s="38">
        <v>45</v>
      </c>
      <c r="P107" s="50"/>
      <c r="Q107" s="50"/>
      <c r="R107" s="38">
        <v>45</v>
      </c>
      <c r="S107" s="38">
        <v>128</v>
      </c>
    </row>
    <row r="108" spans="1:19" s="47" customFormat="1" ht="13.8" x14ac:dyDescent="0.3">
      <c r="A108" s="50"/>
      <c r="B108" s="38">
        <v>45</v>
      </c>
      <c r="C108" s="38">
        <v>90</v>
      </c>
      <c r="D108" s="50"/>
      <c r="E108" s="50"/>
      <c r="F108" s="38">
        <v>256</v>
      </c>
      <c r="G108" s="38">
        <v>256</v>
      </c>
      <c r="H108" s="50"/>
      <c r="I108" s="50"/>
      <c r="J108" s="38">
        <v>0.7</v>
      </c>
      <c r="K108" s="38">
        <v>22.6</v>
      </c>
      <c r="L108" s="50"/>
      <c r="M108" s="50"/>
      <c r="N108" s="38">
        <v>5.6</v>
      </c>
      <c r="O108" s="38">
        <v>45</v>
      </c>
      <c r="P108" s="50"/>
      <c r="Q108" s="50"/>
      <c r="R108" s="38">
        <v>24</v>
      </c>
      <c r="S108" s="38">
        <v>128</v>
      </c>
    </row>
    <row r="109" spans="1:19" s="47" customFormat="1" ht="13.8" x14ac:dyDescent="0.3">
      <c r="A109" s="50"/>
      <c r="B109" s="38">
        <v>45</v>
      </c>
      <c r="C109" s="38">
        <v>128</v>
      </c>
      <c r="D109" s="50"/>
      <c r="E109" s="50"/>
      <c r="F109" s="38">
        <v>256</v>
      </c>
      <c r="G109" s="38">
        <v>256</v>
      </c>
      <c r="H109" s="50"/>
      <c r="I109" s="50"/>
      <c r="J109" s="38">
        <v>0.7</v>
      </c>
      <c r="K109" s="38">
        <v>32</v>
      </c>
      <c r="L109" s="50"/>
      <c r="M109" s="50"/>
      <c r="N109" s="38">
        <v>5.6</v>
      </c>
      <c r="O109" s="38">
        <v>45</v>
      </c>
      <c r="P109" s="50"/>
      <c r="Q109" s="50"/>
      <c r="R109" s="38">
        <v>45</v>
      </c>
      <c r="S109" s="38">
        <v>228</v>
      </c>
    </row>
    <row r="110" spans="1:19" s="47" customFormat="1" ht="13.8" x14ac:dyDescent="0.3">
      <c r="A110" s="50"/>
      <c r="B110" s="38">
        <v>64</v>
      </c>
      <c r="C110" s="38">
        <v>128</v>
      </c>
      <c r="D110" s="50"/>
      <c r="E110" s="50"/>
      <c r="F110" s="38">
        <v>256</v>
      </c>
      <c r="G110" s="38">
        <v>256</v>
      </c>
      <c r="H110" s="50"/>
      <c r="I110" s="50"/>
      <c r="J110" s="38">
        <v>0.7</v>
      </c>
      <c r="K110" s="38">
        <v>90</v>
      </c>
      <c r="L110" s="50"/>
      <c r="M110" s="50"/>
      <c r="N110" s="38">
        <v>45</v>
      </c>
      <c r="O110" s="38">
        <v>45</v>
      </c>
      <c r="P110" s="50"/>
      <c r="Q110" s="50"/>
      <c r="R110" s="38">
        <v>32</v>
      </c>
      <c r="S110" s="38">
        <v>256</v>
      </c>
    </row>
    <row r="111" spans="1:19" s="47" customFormat="1" ht="13.8" x14ac:dyDescent="0.3">
      <c r="A111" s="50"/>
      <c r="B111" s="38">
        <v>45</v>
      </c>
      <c r="C111" s="38">
        <v>200</v>
      </c>
      <c r="D111" s="50"/>
      <c r="E111" s="50"/>
      <c r="F111" s="38">
        <v>256</v>
      </c>
      <c r="G111" s="38">
        <v>256</v>
      </c>
      <c r="H111" s="50"/>
      <c r="I111" s="50"/>
      <c r="J111" s="38">
        <v>0.7</v>
      </c>
      <c r="K111" s="38">
        <v>90</v>
      </c>
      <c r="L111" s="50"/>
      <c r="M111" s="50"/>
      <c r="N111" s="38">
        <v>16</v>
      </c>
      <c r="O111" s="38">
        <v>64</v>
      </c>
      <c r="P111" s="50"/>
      <c r="Q111" s="50"/>
      <c r="R111" s="38">
        <v>90</v>
      </c>
      <c r="S111" s="38">
        <v>256</v>
      </c>
    </row>
    <row r="112" spans="1:19" s="47" customFormat="1" ht="13.8" x14ac:dyDescent="0.3">
      <c r="A112" s="50"/>
      <c r="B112" s="38">
        <v>128</v>
      </c>
      <c r="C112" s="45">
        <v>220</v>
      </c>
      <c r="D112" s="50"/>
      <c r="E112" s="50"/>
      <c r="F112" s="38">
        <v>256</v>
      </c>
      <c r="G112" s="38">
        <v>256</v>
      </c>
      <c r="H112" s="50"/>
      <c r="I112" s="50"/>
      <c r="J112" s="38">
        <v>0.7</v>
      </c>
      <c r="K112" s="38">
        <v>130</v>
      </c>
      <c r="L112" s="50"/>
      <c r="M112" s="50"/>
      <c r="N112" s="38">
        <v>5.6</v>
      </c>
      <c r="O112" s="38">
        <v>180</v>
      </c>
      <c r="P112" s="50"/>
      <c r="Q112" s="50"/>
      <c r="R112" s="38">
        <v>26</v>
      </c>
      <c r="S112" s="38">
        <v>256</v>
      </c>
    </row>
    <row r="113" spans="1:19" s="47" customFormat="1" ht="13.8" x14ac:dyDescent="0.3">
      <c r="A113" s="50"/>
      <c r="B113" s="38">
        <v>45</v>
      </c>
      <c r="C113" s="38">
        <v>270</v>
      </c>
      <c r="D113" s="50"/>
      <c r="E113" s="50"/>
      <c r="F113" s="38">
        <v>256</v>
      </c>
      <c r="G113" s="38">
        <v>256</v>
      </c>
      <c r="H113" s="50"/>
      <c r="I113" s="50"/>
      <c r="J113" s="38">
        <v>0.7</v>
      </c>
      <c r="K113" s="38">
        <v>160</v>
      </c>
      <c r="L113" s="50"/>
      <c r="M113" s="50"/>
      <c r="N113" s="38">
        <v>5.6</v>
      </c>
      <c r="O113" s="38">
        <v>210</v>
      </c>
      <c r="P113" s="50"/>
      <c r="Q113" s="50"/>
      <c r="R113" s="38">
        <v>128</v>
      </c>
      <c r="S113" s="38">
        <v>256</v>
      </c>
    </row>
    <row r="114" spans="1:19" s="47" customFormat="1" ht="13.8" x14ac:dyDescent="0.3">
      <c r="A114" s="50"/>
      <c r="B114" s="38">
        <v>16</v>
      </c>
      <c r="C114" s="38">
        <v>280</v>
      </c>
      <c r="D114" s="50"/>
      <c r="E114" s="50"/>
      <c r="F114" s="38">
        <v>256</v>
      </c>
      <c r="G114" s="38">
        <v>256</v>
      </c>
      <c r="H114" s="50"/>
      <c r="I114" s="50"/>
      <c r="J114" s="38">
        <v>0.7</v>
      </c>
      <c r="K114" s="38">
        <v>180</v>
      </c>
      <c r="L114" s="50"/>
      <c r="M114" s="50"/>
      <c r="N114" s="38">
        <v>32</v>
      </c>
      <c r="O114" s="38">
        <v>230</v>
      </c>
      <c r="P114" s="50"/>
      <c r="Q114" s="50"/>
      <c r="R114" s="38">
        <v>64</v>
      </c>
      <c r="S114" s="38">
        <v>256</v>
      </c>
    </row>
    <row r="115" spans="1:19" s="47" customFormat="1" ht="13.8" x14ac:dyDescent="0.3">
      <c r="A115" s="50"/>
      <c r="B115" s="38">
        <v>32</v>
      </c>
      <c r="C115" s="38">
        <v>300</v>
      </c>
      <c r="D115" s="50"/>
      <c r="E115" s="50"/>
      <c r="F115" s="38">
        <v>256</v>
      </c>
      <c r="G115" s="38">
        <v>256</v>
      </c>
      <c r="H115" s="50"/>
      <c r="I115" s="50"/>
      <c r="J115" s="38">
        <v>0.7</v>
      </c>
      <c r="K115" s="38">
        <v>226</v>
      </c>
      <c r="L115" s="50"/>
      <c r="M115" s="50"/>
      <c r="N115" s="38">
        <v>32</v>
      </c>
      <c r="O115" s="38">
        <v>260</v>
      </c>
      <c r="P115" s="50"/>
      <c r="Q115" s="50"/>
      <c r="R115" s="38">
        <v>90</v>
      </c>
      <c r="S115" s="38">
        <v>256</v>
      </c>
    </row>
    <row r="116" spans="1:19" s="47" customFormat="1" ht="13.8" x14ac:dyDescent="0.3">
      <c r="A116" s="50"/>
      <c r="B116" s="38">
        <v>64</v>
      </c>
      <c r="C116" s="38">
        <v>300</v>
      </c>
      <c r="D116" s="50"/>
      <c r="E116" s="50"/>
      <c r="F116" s="38">
        <v>256</v>
      </c>
      <c r="G116" s="38">
        <v>256</v>
      </c>
      <c r="H116" s="50"/>
      <c r="I116" s="50"/>
      <c r="J116" s="38">
        <v>0.7</v>
      </c>
      <c r="K116" s="38">
        <v>226</v>
      </c>
      <c r="L116" s="50"/>
      <c r="M116" s="50"/>
      <c r="N116" s="38">
        <v>8</v>
      </c>
      <c r="O116" s="38">
        <v>300</v>
      </c>
      <c r="P116" s="50"/>
      <c r="Q116" s="50"/>
      <c r="R116" s="38">
        <v>32</v>
      </c>
      <c r="S116" s="38">
        <v>256</v>
      </c>
    </row>
    <row r="117" spans="1:19" s="47" customFormat="1" ht="13.8" x14ac:dyDescent="0.3">
      <c r="A117" s="50"/>
      <c r="B117" s="38">
        <v>300</v>
      </c>
      <c r="C117" s="38">
        <v>300</v>
      </c>
      <c r="D117" s="50"/>
      <c r="E117" s="50"/>
      <c r="F117" s="38">
        <v>256</v>
      </c>
      <c r="G117" s="38">
        <v>256</v>
      </c>
      <c r="H117" s="50"/>
      <c r="I117" s="50"/>
      <c r="J117" s="38">
        <v>0.7</v>
      </c>
      <c r="K117" s="38">
        <v>310</v>
      </c>
      <c r="L117" s="50"/>
      <c r="M117" s="50"/>
      <c r="N117" s="38">
        <v>8</v>
      </c>
      <c r="O117" s="38">
        <v>370</v>
      </c>
      <c r="P117" s="50"/>
      <c r="Q117" s="50"/>
      <c r="R117" s="38">
        <v>256</v>
      </c>
      <c r="S117" s="38">
        <v>256</v>
      </c>
    </row>
    <row r="118" spans="1:19" s="47" customFormat="1" ht="13.8" x14ac:dyDescent="0.3">
      <c r="A118" s="56"/>
      <c r="B118" s="57">
        <v>220</v>
      </c>
      <c r="C118" s="57">
        <v>300</v>
      </c>
      <c r="D118" s="50"/>
      <c r="E118" s="56"/>
      <c r="F118" s="57">
        <v>19</v>
      </c>
      <c r="G118" s="57">
        <v>270</v>
      </c>
      <c r="H118" s="50"/>
      <c r="I118" s="56"/>
      <c r="J118" s="57">
        <v>0.7</v>
      </c>
      <c r="K118" s="57">
        <v>810</v>
      </c>
      <c r="L118" s="50"/>
      <c r="M118" s="56"/>
      <c r="N118" s="57">
        <v>11</v>
      </c>
      <c r="O118" s="57">
        <v>540</v>
      </c>
      <c r="P118" s="50"/>
      <c r="Q118" s="56"/>
      <c r="R118" s="57">
        <v>11</v>
      </c>
      <c r="S118" s="57">
        <v>256</v>
      </c>
    </row>
    <row r="119" spans="1:19" x14ac:dyDescent="0.3">
      <c r="A119" s="55" t="s">
        <v>236</v>
      </c>
      <c r="B119" s="43">
        <f>MEDIAN(B64:B118)</f>
        <v>64</v>
      </c>
      <c r="C119" s="43" t="s">
        <v>233</v>
      </c>
      <c r="D119" s="47"/>
      <c r="E119" s="55" t="s">
        <v>236</v>
      </c>
      <c r="F119" s="43">
        <f>MEDIAN(F64:F118)</f>
        <v>64</v>
      </c>
      <c r="G119" s="43" t="s">
        <v>233</v>
      </c>
      <c r="H119" s="47"/>
      <c r="I119" s="55" t="s">
        <v>236</v>
      </c>
      <c r="J119" s="43">
        <f>MEDIAN(J64:J118)</f>
        <v>0.7</v>
      </c>
      <c r="K119" s="43" t="s">
        <v>233</v>
      </c>
      <c r="L119" s="47"/>
      <c r="M119" s="55" t="s">
        <v>236</v>
      </c>
      <c r="N119" s="43">
        <f>MEDIAN(N64:N118)</f>
        <v>16</v>
      </c>
      <c r="O119" s="43" t="s">
        <v>233</v>
      </c>
      <c r="P119" s="47"/>
      <c r="Q119" s="55" t="s">
        <v>236</v>
      </c>
      <c r="R119" s="43">
        <f>MEDIAN(R64:R118)</f>
        <v>64</v>
      </c>
      <c r="S119" s="43" t="s">
        <v>233</v>
      </c>
    </row>
    <row r="121" spans="1:19" ht="27.6" x14ac:dyDescent="0.3">
      <c r="A121" s="40" t="s">
        <v>235</v>
      </c>
      <c r="B121" s="40" t="s">
        <v>254</v>
      </c>
      <c r="C121" s="53" t="s">
        <v>234</v>
      </c>
      <c r="D121" s="54"/>
      <c r="E121" s="40" t="s">
        <v>235</v>
      </c>
      <c r="F121" s="40" t="s">
        <v>254</v>
      </c>
      <c r="G121" s="53" t="s">
        <v>234</v>
      </c>
      <c r="H121" s="54"/>
      <c r="I121" s="40" t="s">
        <v>235</v>
      </c>
      <c r="J121" s="40" t="s">
        <v>254</v>
      </c>
      <c r="K121" s="53" t="s">
        <v>234</v>
      </c>
      <c r="L121" s="54"/>
      <c r="M121" s="40" t="s">
        <v>235</v>
      </c>
      <c r="N121" s="40" t="s">
        <v>254</v>
      </c>
      <c r="O121" s="53" t="s">
        <v>234</v>
      </c>
      <c r="P121" s="54"/>
      <c r="Q121" s="40" t="s">
        <v>235</v>
      </c>
      <c r="R121" s="40" t="s">
        <v>254</v>
      </c>
      <c r="S121" s="53" t="s">
        <v>234</v>
      </c>
    </row>
    <row r="122" spans="1:19" x14ac:dyDescent="0.3">
      <c r="A122" s="50">
        <v>38</v>
      </c>
      <c r="B122" s="38">
        <v>8</v>
      </c>
      <c r="C122" s="38">
        <v>3.2500000000000001E-2</v>
      </c>
      <c r="D122" s="50"/>
      <c r="E122" s="50">
        <v>40</v>
      </c>
      <c r="F122" s="38">
        <v>16</v>
      </c>
      <c r="G122" s="38">
        <v>3.2500000000000001E-2</v>
      </c>
      <c r="H122" s="50"/>
      <c r="I122" s="50">
        <v>43</v>
      </c>
      <c r="J122" s="38">
        <v>8</v>
      </c>
      <c r="K122" s="38">
        <v>3.2500000000000001E-2</v>
      </c>
      <c r="L122" s="50"/>
      <c r="M122" s="50">
        <v>44</v>
      </c>
      <c r="N122" s="38">
        <v>32</v>
      </c>
      <c r="O122" s="38">
        <v>2.8</v>
      </c>
      <c r="P122" s="50"/>
      <c r="Q122" s="50">
        <v>45</v>
      </c>
      <c r="R122" s="38">
        <v>15</v>
      </c>
      <c r="S122" s="38">
        <v>3.2500000000000001E-2</v>
      </c>
    </row>
    <row r="123" spans="1:19" x14ac:dyDescent="0.3">
      <c r="A123" s="50"/>
      <c r="B123" s="38">
        <v>8</v>
      </c>
      <c r="C123" s="38">
        <v>6.25E-2</v>
      </c>
      <c r="D123" s="50"/>
      <c r="E123" s="50"/>
      <c r="F123" s="38">
        <v>16</v>
      </c>
      <c r="G123" s="38">
        <v>3.2500000000000001E-2</v>
      </c>
      <c r="H123" s="50"/>
      <c r="I123" s="50"/>
      <c r="J123" s="38">
        <v>90</v>
      </c>
      <c r="K123" s="38">
        <v>3.2500000000000001E-2</v>
      </c>
      <c r="L123" s="50"/>
      <c r="M123" s="50"/>
      <c r="N123" s="38">
        <v>11</v>
      </c>
      <c r="O123" s="38">
        <v>4</v>
      </c>
      <c r="P123" s="50"/>
      <c r="Q123" s="50"/>
      <c r="R123" s="38">
        <v>30</v>
      </c>
      <c r="S123" s="38">
        <v>0.17</v>
      </c>
    </row>
    <row r="124" spans="1:19" x14ac:dyDescent="0.3">
      <c r="A124" s="50"/>
      <c r="B124" s="38">
        <v>90</v>
      </c>
      <c r="C124" s="38">
        <v>6.25E-2</v>
      </c>
      <c r="D124" s="50"/>
      <c r="E124" s="50"/>
      <c r="F124" s="38">
        <v>3.2500000000000001E-2</v>
      </c>
      <c r="G124" s="38">
        <v>3.2500000000000001E-2</v>
      </c>
      <c r="H124" s="50"/>
      <c r="I124" s="50"/>
      <c r="J124" s="38">
        <v>90</v>
      </c>
      <c r="K124" s="38">
        <v>3.2500000000000001E-2</v>
      </c>
      <c r="L124" s="50"/>
      <c r="M124" s="50"/>
      <c r="N124" s="38">
        <v>22.6</v>
      </c>
      <c r="O124" s="38">
        <v>5.6</v>
      </c>
      <c r="P124" s="50"/>
      <c r="Q124" s="50"/>
      <c r="R124" s="38">
        <v>3</v>
      </c>
      <c r="S124" s="38">
        <v>0.17</v>
      </c>
    </row>
    <row r="125" spans="1:19" x14ac:dyDescent="0.3">
      <c r="A125" s="50"/>
      <c r="B125" s="38">
        <v>45</v>
      </c>
      <c r="C125" s="38">
        <v>0.14000000000000001</v>
      </c>
      <c r="D125" s="50"/>
      <c r="E125" s="50"/>
      <c r="F125" s="38">
        <v>3.2500000000000001E-2</v>
      </c>
      <c r="G125" s="38">
        <v>3.2500000000000001E-2</v>
      </c>
      <c r="H125" s="50"/>
      <c r="I125" s="50"/>
      <c r="J125" s="38">
        <v>16</v>
      </c>
      <c r="K125" s="38">
        <v>3.2500000000000001E-2</v>
      </c>
      <c r="L125" s="50"/>
      <c r="M125" s="50"/>
      <c r="N125" s="38">
        <v>90</v>
      </c>
      <c r="O125" s="38">
        <v>5.6</v>
      </c>
      <c r="P125" s="50"/>
      <c r="Q125" s="50"/>
      <c r="R125" s="38">
        <v>30</v>
      </c>
      <c r="S125" s="38">
        <v>0.17</v>
      </c>
    </row>
    <row r="126" spans="1:19" x14ac:dyDescent="0.3">
      <c r="A126" s="50"/>
      <c r="B126" s="38">
        <v>240</v>
      </c>
      <c r="C126" s="38">
        <v>0.14000000000000001</v>
      </c>
      <c r="D126" s="50"/>
      <c r="E126" s="50"/>
      <c r="F126" s="38">
        <v>3.2500000000000001E-2</v>
      </c>
      <c r="G126" s="38">
        <v>3.2500000000000001E-2</v>
      </c>
      <c r="H126" s="50"/>
      <c r="I126" s="50"/>
      <c r="J126" s="38">
        <v>90</v>
      </c>
      <c r="K126" s="38">
        <v>1.5</v>
      </c>
      <c r="L126" s="50"/>
      <c r="M126" s="50"/>
      <c r="N126" s="38">
        <v>62</v>
      </c>
      <c r="O126" s="38">
        <v>5.6</v>
      </c>
      <c r="P126" s="50"/>
      <c r="Q126" s="50"/>
      <c r="R126" s="38">
        <v>12</v>
      </c>
      <c r="S126" s="38">
        <v>0.17</v>
      </c>
    </row>
    <row r="127" spans="1:19" x14ac:dyDescent="0.3">
      <c r="A127" s="50"/>
      <c r="B127" s="38">
        <v>64</v>
      </c>
      <c r="C127" s="38">
        <v>0.17</v>
      </c>
      <c r="D127" s="50"/>
      <c r="E127" s="50"/>
      <c r="F127" s="38">
        <v>3.2500000000000001E-2</v>
      </c>
      <c r="G127" s="38">
        <v>3.2500000000000001E-2</v>
      </c>
      <c r="H127" s="50"/>
      <c r="I127" s="50"/>
      <c r="J127" s="38">
        <v>16</v>
      </c>
      <c r="K127" s="38">
        <v>1.5</v>
      </c>
      <c r="L127" s="50"/>
      <c r="M127" s="50"/>
      <c r="N127" s="38">
        <v>8</v>
      </c>
      <c r="O127" s="38">
        <v>5.6</v>
      </c>
      <c r="P127" s="50"/>
      <c r="Q127" s="50"/>
      <c r="R127" s="38">
        <v>2</v>
      </c>
      <c r="S127" s="38">
        <v>0.17</v>
      </c>
    </row>
    <row r="128" spans="1:19" x14ac:dyDescent="0.3">
      <c r="A128" s="50"/>
      <c r="B128" s="38">
        <v>128</v>
      </c>
      <c r="C128" s="38">
        <v>0.17</v>
      </c>
      <c r="D128" s="50"/>
      <c r="E128" s="50"/>
      <c r="F128" s="38">
        <v>3.2500000000000001E-2</v>
      </c>
      <c r="G128" s="38">
        <v>3.2500000000000001E-2</v>
      </c>
      <c r="H128" s="50"/>
      <c r="I128" s="50"/>
      <c r="J128" s="38">
        <v>8</v>
      </c>
      <c r="K128" s="38">
        <v>1.5</v>
      </c>
      <c r="L128" s="50"/>
      <c r="M128" s="50"/>
      <c r="N128" s="38">
        <v>230</v>
      </c>
      <c r="O128" s="38">
        <v>8</v>
      </c>
      <c r="P128" s="50"/>
      <c r="Q128" s="50"/>
      <c r="R128" s="38">
        <v>26</v>
      </c>
      <c r="S128" s="38">
        <v>0.17</v>
      </c>
    </row>
    <row r="129" spans="1:19" x14ac:dyDescent="0.3">
      <c r="A129" s="50"/>
      <c r="B129" s="38">
        <v>45</v>
      </c>
      <c r="C129" s="38">
        <v>0.17</v>
      </c>
      <c r="D129" s="50"/>
      <c r="E129" s="50"/>
      <c r="F129" s="38">
        <v>3.2500000000000001E-2</v>
      </c>
      <c r="G129" s="38">
        <v>3.2500000000000001E-2</v>
      </c>
      <c r="H129" s="50"/>
      <c r="I129" s="50"/>
      <c r="J129" s="38">
        <v>32</v>
      </c>
      <c r="K129" s="38">
        <v>2</v>
      </c>
      <c r="L129" s="50"/>
      <c r="M129" s="50"/>
      <c r="N129" s="38">
        <v>5.6</v>
      </c>
      <c r="O129" s="38">
        <v>8</v>
      </c>
      <c r="P129" s="50"/>
      <c r="Q129" s="50"/>
      <c r="R129" s="38">
        <v>16</v>
      </c>
      <c r="S129" s="38">
        <v>2</v>
      </c>
    </row>
    <row r="130" spans="1:19" x14ac:dyDescent="0.3">
      <c r="A130" s="50"/>
      <c r="B130" s="38">
        <v>64</v>
      </c>
      <c r="C130" s="38">
        <v>0.17</v>
      </c>
      <c r="D130" s="50"/>
      <c r="E130" s="50"/>
      <c r="F130" s="38">
        <v>64</v>
      </c>
      <c r="G130" s="38">
        <v>3.2500000000000001E-2</v>
      </c>
      <c r="H130" s="50"/>
      <c r="I130" s="50"/>
      <c r="J130" s="38">
        <v>22.6</v>
      </c>
      <c r="K130" s="38">
        <v>4</v>
      </c>
      <c r="L130" s="50"/>
      <c r="M130" s="50"/>
      <c r="N130" s="38">
        <v>2.8</v>
      </c>
      <c r="O130" s="38">
        <v>8</v>
      </c>
      <c r="P130" s="50"/>
      <c r="Q130" s="50"/>
      <c r="R130" s="38">
        <v>64</v>
      </c>
      <c r="S130" s="38">
        <v>2</v>
      </c>
    </row>
    <row r="131" spans="1:19" x14ac:dyDescent="0.3">
      <c r="A131" s="50"/>
      <c r="B131" s="38">
        <v>190</v>
      </c>
      <c r="C131" s="38">
        <v>0.17</v>
      </c>
      <c r="D131" s="50"/>
      <c r="E131" s="50"/>
      <c r="F131" s="38">
        <v>3.2500000000000001E-2</v>
      </c>
      <c r="G131" s="38">
        <v>3.2500000000000001E-2</v>
      </c>
      <c r="H131" s="50"/>
      <c r="I131" s="50"/>
      <c r="J131" s="38">
        <v>1.5</v>
      </c>
      <c r="K131" s="38">
        <v>8</v>
      </c>
      <c r="L131" s="50"/>
      <c r="M131" s="50"/>
      <c r="N131" s="38">
        <v>90</v>
      </c>
      <c r="O131" s="38">
        <v>11</v>
      </c>
      <c r="P131" s="50"/>
      <c r="Q131" s="50"/>
      <c r="R131" s="38">
        <v>0.17</v>
      </c>
      <c r="S131" s="38">
        <v>3</v>
      </c>
    </row>
    <row r="132" spans="1:19" x14ac:dyDescent="0.3">
      <c r="A132" s="50"/>
      <c r="B132" s="38">
        <v>64</v>
      </c>
      <c r="C132" s="38">
        <v>0.17</v>
      </c>
      <c r="D132" s="50"/>
      <c r="E132" s="50"/>
      <c r="F132" s="38">
        <v>11</v>
      </c>
      <c r="G132" s="38">
        <v>3.2500000000000001E-2</v>
      </c>
      <c r="H132" s="50"/>
      <c r="I132" s="50"/>
      <c r="J132" s="38">
        <v>32</v>
      </c>
      <c r="K132" s="38">
        <v>8</v>
      </c>
      <c r="L132" s="50"/>
      <c r="M132" s="50"/>
      <c r="N132" s="38">
        <v>11</v>
      </c>
      <c r="O132" s="38">
        <v>11</v>
      </c>
      <c r="P132" s="50"/>
      <c r="Q132" s="50"/>
      <c r="R132" s="38">
        <v>32</v>
      </c>
      <c r="S132" s="38">
        <v>5.6</v>
      </c>
    </row>
    <row r="133" spans="1:19" x14ac:dyDescent="0.3">
      <c r="A133" s="50"/>
      <c r="B133" s="38">
        <v>226</v>
      </c>
      <c r="C133" s="38">
        <v>0.17</v>
      </c>
      <c r="D133" s="50"/>
      <c r="E133" s="50"/>
      <c r="F133" s="38">
        <v>3.2500000000000001E-2</v>
      </c>
      <c r="G133" s="38">
        <v>3.2500000000000001E-2</v>
      </c>
      <c r="H133" s="50"/>
      <c r="I133" s="50"/>
      <c r="J133" s="38">
        <v>22.6</v>
      </c>
      <c r="K133" s="38">
        <v>8</v>
      </c>
      <c r="L133" s="50"/>
      <c r="M133" s="50"/>
      <c r="N133" s="38">
        <v>256</v>
      </c>
      <c r="O133" s="38">
        <v>11</v>
      </c>
      <c r="P133" s="50"/>
      <c r="Q133" s="50"/>
      <c r="R133" s="38">
        <v>22.6</v>
      </c>
      <c r="S133" s="38">
        <v>8</v>
      </c>
    </row>
    <row r="134" spans="1:19" x14ac:dyDescent="0.3">
      <c r="A134" s="50"/>
      <c r="B134" s="38">
        <v>11</v>
      </c>
      <c r="C134" s="38">
        <v>0.17</v>
      </c>
      <c r="D134" s="50"/>
      <c r="E134" s="50"/>
      <c r="F134" s="38">
        <v>3.2500000000000001E-2</v>
      </c>
      <c r="G134" s="38">
        <v>3.2500000000000001E-2</v>
      </c>
      <c r="H134" s="50"/>
      <c r="I134" s="50"/>
      <c r="J134" s="38">
        <v>16</v>
      </c>
      <c r="K134" s="38">
        <v>8</v>
      </c>
      <c r="L134" s="50"/>
      <c r="M134" s="50"/>
      <c r="N134" s="38">
        <v>22.6</v>
      </c>
      <c r="O134" s="38">
        <v>11</v>
      </c>
      <c r="P134" s="50"/>
      <c r="Q134" s="50"/>
      <c r="R134" s="38">
        <v>32</v>
      </c>
      <c r="S134" s="38">
        <v>8</v>
      </c>
    </row>
    <row r="135" spans="1:19" x14ac:dyDescent="0.3">
      <c r="A135" s="50"/>
      <c r="B135" s="38">
        <v>11</v>
      </c>
      <c r="C135" s="38">
        <v>0.17</v>
      </c>
      <c r="D135" s="50"/>
      <c r="E135" s="50"/>
      <c r="F135" s="38">
        <v>3.2500000000000001E-2</v>
      </c>
      <c r="G135" s="38">
        <v>3.2500000000000001E-2</v>
      </c>
      <c r="H135" s="50"/>
      <c r="I135" s="50"/>
      <c r="J135" s="38">
        <v>32</v>
      </c>
      <c r="K135" s="38">
        <v>11</v>
      </c>
      <c r="L135" s="50"/>
      <c r="M135" s="50"/>
      <c r="N135" s="38">
        <v>11</v>
      </c>
      <c r="O135" s="38">
        <v>16</v>
      </c>
      <c r="P135" s="50"/>
      <c r="Q135" s="50"/>
      <c r="R135" s="38">
        <v>11</v>
      </c>
      <c r="S135" s="38">
        <v>8</v>
      </c>
    </row>
    <row r="136" spans="1:19" x14ac:dyDescent="0.3">
      <c r="A136" s="50"/>
      <c r="B136" s="38">
        <v>226</v>
      </c>
      <c r="C136" s="38">
        <v>0.17</v>
      </c>
      <c r="D136" s="50"/>
      <c r="E136" s="50"/>
      <c r="F136" s="38">
        <v>3.2500000000000001E-2</v>
      </c>
      <c r="G136" s="38">
        <v>3.2500000000000001E-2</v>
      </c>
      <c r="H136" s="50"/>
      <c r="I136" s="50"/>
      <c r="J136" s="38">
        <v>32</v>
      </c>
      <c r="K136" s="38">
        <v>11</v>
      </c>
      <c r="L136" s="50"/>
      <c r="M136" s="50"/>
      <c r="N136" s="38">
        <v>8</v>
      </c>
      <c r="O136" s="38">
        <v>22.6</v>
      </c>
      <c r="P136" s="50"/>
      <c r="Q136" s="50"/>
      <c r="R136" s="38">
        <v>16</v>
      </c>
      <c r="S136" s="38">
        <v>11</v>
      </c>
    </row>
    <row r="137" spans="1:19" x14ac:dyDescent="0.3">
      <c r="A137" s="50"/>
      <c r="B137" s="38">
        <v>0.14000000000000001</v>
      </c>
      <c r="C137" s="38">
        <v>5.6</v>
      </c>
      <c r="D137" s="50"/>
      <c r="E137" s="50"/>
      <c r="F137" s="38">
        <v>3.2500000000000001E-2</v>
      </c>
      <c r="G137" s="38">
        <v>3.2500000000000001E-2</v>
      </c>
      <c r="H137" s="50"/>
      <c r="I137" s="50"/>
      <c r="J137" s="38">
        <v>22.6</v>
      </c>
      <c r="K137" s="38">
        <v>11</v>
      </c>
      <c r="L137" s="50"/>
      <c r="M137" s="50"/>
      <c r="N137" s="38">
        <v>22.6</v>
      </c>
      <c r="O137" s="38">
        <v>22.6</v>
      </c>
      <c r="P137" s="50"/>
      <c r="Q137" s="50"/>
      <c r="R137" s="38">
        <v>45</v>
      </c>
      <c r="S137" s="38">
        <v>11</v>
      </c>
    </row>
    <row r="138" spans="1:19" x14ac:dyDescent="0.3">
      <c r="A138" s="50"/>
      <c r="B138" s="38">
        <v>3.2500000000000001E-2</v>
      </c>
      <c r="C138" s="38">
        <v>5.6</v>
      </c>
      <c r="D138" s="50"/>
      <c r="E138" s="50"/>
      <c r="F138" s="38">
        <v>3.2500000000000001E-2</v>
      </c>
      <c r="G138" s="38">
        <v>3.2500000000000001E-2</v>
      </c>
      <c r="H138" s="50"/>
      <c r="I138" s="50"/>
      <c r="J138" s="38">
        <v>22</v>
      </c>
      <c r="K138" s="38">
        <v>11</v>
      </c>
      <c r="L138" s="50"/>
      <c r="M138" s="50"/>
      <c r="N138" s="38">
        <v>5.6</v>
      </c>
      <c r="O138" s="38">
        <v>22.6</v>
      </c>
      <c r="P138" s="50"/>
      <c r="Q138" s="50"/>
      <c r="R138" s="38">
        <v>32</v>
      </c>
      <c r="S138" s="38">
        <v>11</v>
      </c>
    </row>
    <row r="139" spans="1:19" x14ac:dyDescent="0.3">
      <c r="A139" s="50"/>
      <c r="B139" s="38">
        <v>0.17</v>
      </c>
      <c r="C139" s="38">
        <v>5.6</v>
      </c>
      <c r="D139" s="50"/>
      <c r="E139" s="50"/>
      <c r="F139" s="38">
        <v>3.2500000000000001E-2</v>
      </c>
      <c r="G139" s="38">
        <v>3.2500000000000001E-2</v>
      </c>
      <c r="H139" s="50"/>
      <c r="I139" s="50"/>
      <c r="J139" s="38">
        <v>22.6</v>
      </c>
      <c r="K139" s="38">
        <v>16</v>
      </c>
      <c r="L139" s="50"/>
      <c r="M139" s="50"/>
      <c r="N139" s="38">
        <v>4</v>
      </c>
      <c r="O139" s="38">
        <v>22.6</v>
      </c>
      <c r="P139" s="50"/>
      <c r="Q139" s="50"/>
      <c r="R139" s="38">
        <v>22.6</v>
      </c>
      <c r="S139" s="38">
        <v>11</v>
      </c>
    </row>
    <row r="140" spans="1:19" x14ac:dyDescent="0.3">
      <c r="A140" s="50"/>
      <c r="B140" s="38">
        <v>0.17</v>
      </c>
      <c r="C140" s="38">
        <v>5.6</v>
      </c>
      <c r="D140" s="50"/>
      <c r="E140" s="50"/>
      <c r="F140" s="38">
        <v>3.2500000000000001E-2</v>
      </c>
      <c r="G140" s="38">
        <v>3.2500000000000001E-2</v>
      </c>
      <c r="H140" s="50"/>
      <c r="I140" s="50"/>
      <c r="J140" s="38">
        <v>22.6</v>
      </c>
      <c r="K140" s="38">
        <v>16</v>
      </c>
      <c r="L140" s="50"/>
      <c r="M140" s="50"/>
      <c r="N140" s="38">
        <v>256</v>
      </c>
      <c r="O140" s="38">
        <v>22.6</v>
      </c>
      <c r="P140" s="50"/>
      <c r="Q140" s="50"/>
      <c r="R140" s="38">
        <v>11</v>
      </c>
      <c r="S140" s="38">
        <v>12</v>
      </c>
    </row>
    <row r="141" spans="1:19" x14ac:dyDescent="0.3">
      <c r="A141" s="50"/>
      <c r="B141" s="38">
        <v>11</v>
      </c>
      <c r="C141" s="38">
        <v>8</v>
      </c>
      <c r="D141" s="50"/>
      <c r="E141" s="50"/>
      <c r="F141" s="38">
        <v>3.2500000000000001E-2</v>
      </c>
      <c r="G141" s="38">
        <v>3.2500000000000001E-2</v>
      </c>
      <c r="H141" s="50"/>
      <c r="I141" s="50"/>
      <c r="J141" s="38">
        <v>22.6</v>
      </c>
      <c r="K141" s="38">
        <v>16</v>
      </c>
      <c r="L141" s="50"/>
      <c r="M141" s="50"/>
      <c r="N141" s="38">
        <v>256</v>
      </c>
      <c r="O141" s="45">
        <v>22.6</v>
      </c>
      <c r="P141" s="50"/>
      <c r="Q141" s="50"/>
      <c r="R141" s="38">
        <v>5.6</v>
      </c>
      <c r="S141" s="38">
        <v>12</v>
      </c>
    </row>
    <row r="142" spans="1:19" x14ac:dyDescent="0.3">
      <c r="A142" s="50"/>
      <c r="B142" s="38">
        <v>5.6</v>
      </c>
      <c r="C142" s="38">
        <v>8</v>
      </c>
      <c r="D142" s="50"/>
      <c r="E142" s="50"/>
      <c r="F142" s="38">
        <v>3.2500000000000001E-2</v>
      </c>
      <c r="G142" s="38">
        <v>3.2500000000000001E-2</v>
      </c>
      <c r="H142" s="50"/>
      <c r="I142" s="50"/>
      <c r="J142" s="38">
        <v>11</v>
      </c>
      <c r="K142" s="38">
        <v>16</v>
      </c>
      <c r="L142" s="50"/>
      <c r="M142" s="50"/>
      <c r="N142" s="38">
        <v>32</v>
      </c>
      <c r="O142" s="38">
        <v>32</v>
      </c>
      <c r="P142" s="50"/>
      <c r="Q142" s="50"/>
      <c r="R142" s="38">
        <v>43</v>
      </c>
      <c r="S142" s="38">
        <v>15</v>
      </c>
    </row>
    <row r="143" spans="1:19" x14ac:dyDescent="0.3">
      <c r="A143" s="50"/>
      <c r="B143" s="38">
        <v>11</v>
      </c>
      <c r="C143" s="38">
        <v>11</v>
      </c>
      <c r="D143" s="50"/>
      <c r="E143" s="50"/>
      <c r="F143" s="38">
        <v>8</v>
      </c>
      <c r="G143" s="38">
        <v>3.2500000000000001E-2</v>
      </c>
      <c r="H143" s="50"/>
      <c r="I143" s="50"/>
      <c r="J143" s="38">
        <v>22.6</v>
      </c>
      <c r="K143" s="38">
        <v>16</v>
      </c>
      <c r="L143" s="50"/>
      <c r="M143" s="50"/>
      <c r="N143" s="38">
        <v>420</v>
      </c>
      <c r="O143" s="38">
        <v>32</v>
      </c>
      <c r="P143" s="50"/>
      <c r="Q143" s="50"/>
      <c r="R143" s="38">
        <v>11</v>
      </c>
      <c r="S143" s="38">
        <v>16</v>
      </c>
    </row>
    <row r="144" spans="1:19" x14ac:dyDescent="0.3">
      <c r="A144" s="50"/>
      <c r="B144" s="38">
        <v>11</v>
      </c>
      <c r="C144" s="38">
        <v>11</v>
      </c>
      <c r="D144" s="50"/>
      <c r="E144" s="50"/>
      <c r="F144" s="38">
        <v>16</v>
      </c>
      <c r="G144" s="38">
        <v>3.2500000000000001E-2</v>
      </c>
      <c r="H144" s="50"/>
      <c r="I144" s="50"/>
      <c r="J144" s="38">
        <v>11</v>
      </c>
      <c r="K144" s="38">
        <v>16</v>
      </c>
      <c r="L144" s="50"/>
      <c r="M144" s="50"/>
      <c r="N144" s="38">
        <v>32</v>
      </c>
      <c r="O144" s="38">
        <v>32</v>
      </c>
      <c r="P144" s="50"/>
      <c r="Q144" s="50"/>
      <c r="R144" s="38">
        <v>8</v>
      </c>
      <c r="S144" s="38">
        <v>16</v>
      </c>
    </row>
    <row r="145" spans="1:19" x14ac:dyDescent="0.3">
      <c r="A145" s="50"/>
      <c r="B145" s="38">
        <v>22.6</v>
      </c>
      <c r="C145" s="38">
        <v>11</v>
      </c>
      <c r="D145" s="50"/>
      <c r="E145" s="50"/>
      <c r="F145" s="38">
        <v>8</v>
      </c>
      <c r="G145" s="38">
        <v>3.2500000000000001E-2</v>
      </c>
      <c r="H145" s="50"/>
      <c r="I145" s="50"/>
      <c r="J145" s="38">
        <v>22.6</v>
      </c>
      <c r="K145" s="38">
        <v>16</v>
      </c>
      <c r="L145" s="50"/>
      <c r="M145" s="50"/>
      <c r="N145" s="38">
        <v>570</v>
      </c>
      <c r="O145" s="38">
        <v>32</v>
      </c>
      <c r="P145" s="50"/>
      <c r="Q145" s="50"/>
      <c r="R145" s="38">
        <v>8</v>
      </c>
      <c r="S145" s="38">
        <v>16</v>
      </c>
    </row>
    <row r="146" spans="1:19" x14ac:dyDescent="0.3">
      <c r="A146" s="50"/>
      <c r="B146" s="38">
        <v>32</v>
      </c>
      <c r="C146" s="38">
        <v>11</v>
      </c>
      <c r="D146" s="50"/>
      <c r="E146" s="50"/>
      <c r="F146" s="38">
        <v>22.6</v>
      </c>
      <c r="G146" s="38">
        <v>3.2500000000000001E-2</v>
      </c>
      <c r="H146" s="50"/>
      <c r="I146" s="50"/>
      <c r="J146" s="38">
        <v>2</v>
      </c>
      <c r="K146" s="38">
        <v>16</v>
      </c>
      <c r="L146" s="50"/>
      <c r="M146" s="50"/>
      <c r="N146" s="38">
        <v>32</v>
      </c>
      <c r="O146" s="38">
        <v>32</v>
      </c>
      <c r="P146" s="50"/>
      <c r="Q146" s="50"/>
      <c r="R146" s="38">
        <v>16</v>
      </c>
      <c r="S146" s="38">
        <v>16</v>
      </c>
    </row>
    <row r="147" spans="1:19" x14ac:dyDescent="0.3">
      <c r="A147" s="50"/>
      <c r="B147" s="38">
        <v>5.6</v>
      </c>
      <c r="C147" s="38">
        <v>11</v>
      </c>
      <c r="D147" s="50"/>
      <c r="E147" s="50"/>
      <c r="F147" s="38">
        <v>16</v>
      </c>
      <c r="G147" s="38">
        <v>3.2500000000000001E-2</v>
      </c>
      <c r="H147" s="50"/>
      <c r="I147" s="50"/>
      <c r="J147" s="38">
        <v>32</v>
      </c>
      <c r="K147" s="38">
        <v>16</v>
      </c>
      <c r="L147" s="50"/>
      <c r="M147" s="50"/>
      <c r="N147" s="38">
        <v>32</v>
      </c>
      <c r="O147" s="38">
        <v>32</v>
      </c>
      <c r="P147" s="50"/>
      <c r="Q147" s="50"/>
      <c r="R147" s="38">
        <v>0.17</v>
      </c>
      <c r="S147" s="38">
        <v>16</v>
      </c>
    </row>
    <row r="148" spans="1:19" x14ac:dyDescent="0.3">
      <c r="A148" s="50"/>
      <c r="B148" s="38">
        <v>0.17</v>
      </c>
      <c r="C148" s="38">
        <v>11</v>
      </c>
      <c r="D148" s="50"/>
      <c r="E148" s="50"/>
      <c r="F148" s="38">
        <v>8</v>
      </c>
      <c r="G148" s="38">
        <v>3.2500000000000001E-2</v>
      </c>
      <c r="H148" s="50"/>
      <c r="I148" s="50"/>
      <c r="J148" s="38">
        <v>3.2500000000000001E-2</v>
      </c>
      <c r="K148" s="38">
        <v>22</v>
      </c>
      <c r="L148" s="50"/>
      <c r="M148" s="50"/>
      <c r="N148" s="38">
        <v>128</v>
      </c>
      <c r="O148" s="38">
        <v>32</v>
      </c>
      <c r="P148" s="50"/>
      <c r="Q148" s="50"/>
      <c r="R148" s="38">
        <v>16</v>
      </c>
      <c r="S148" s="38">
        <v>16</v>
      </c>
    </row>
    <row r="149" spans="1:19" x14ac:dyDescent="0.3">
      <c r="A149" s="50"/>
      <c r="B149" s="38">
        <v>0.17</v>
      </c>
      <c r="C149" s="38">
        <v>11</v>
      </c>
      <c r="D149" s="50"/>
      <c r="E149" s="50"/>
      <c r="F149" s="38">
        <v>11</v>
      </c>
      <c r="G149" s="38">
        <v>3.2500000000000001E-2</v>
      </c>
      <c r="H149" s="50"/>
      <c r="I149" s="50"/>
      <c r="J149" s="38">
        <v>3.2500000000000001E-2</v>
      </c>
      <c r="K149" s="38">
        <v>22.6</v>
      </c>
      <c r="L149" s="50"/>
      <c r="M149" s="50"/>
      <c r="N149" s="38">
        <v>90</v>
      </c>
      <c r="O149" s="38">
        <v>32</v>
      </c>
      <c r="P149" s="50"/>
      <c r="Q149" s="50"/>
      <c r="R149" s="38">
        <v>22</v>
      </c>
      <c r="S149" s="38">
        <v>16</v>
      </c>
    </row>
    <row r="150" spans="1:19" x14ac:dyDescent="0.3">
      <c r="A150" s="50"/>
      <c r="B150" s="38">
        <v>11</v>
      </c>
      <c r="C150" s="38">
        <v>11</v>
      </c>
      <c r="D150" s="50"/>
      <c r="E150" s="50"/>
      <c r="F150" s="38">
        <v>32</v>
      </c>
      <c r="G150" s="38">
        <v>3.2500000000000001E-2</v>
      </c>
      <c r="H150" s="50"/>
      <c r="I150" s="50"/>
      <c r="J150" s="38">
        <v>3.2500000000000001E-2</v>
      </c>
      <c r="K150" s="38">
        <v>22.6</v>
      </c>
      <c r="L150" s="50"/>
      <c r="M150" s="50"/>
      <c r="N150" s="38">
        <v>16</v>
      </c>
      <c r="O150" s="38">
        <v>32</v>
      </c>
      <c r="P150" s="50"/>
      <c r="Q150" s="50"/>
      <c r="R150" s="38">
        <v>30</v>
      </c>
      <c r="S150" s="38">
        <v>22</v>
      </c>
    </row>
    <row r="151" spans="1:19" x14ac:dyDescent="0.3">
      <c r="A151" s="50"/>
      <c r="B151" s="38">
        <v>45</v>
      </c>
      <c r="C151" s="38">
        <v>11</v>
      </c>
      <c r="D151" s="50"/>
      <c r="E151" s="50"/>
      <c r="F151" s="38">
        <v>45</v>
      </c>
      <c r="G151" s="38">
        <v>3.2500000000000001E-2</v>
      </c>
      <c r="H151" s="50"/>
      <c r="I151" s="50"/>
      <c r="J151" s="38">
        <v>3.2500000000000001E-2</v>
      </c>
      <c r="K151" s="38">
        <v>22.6</v>
      </c>
      <c r="L151" s="50"/>
      <c r="M151" s="50"/>
      <c r="N151" s="38">
        <v>128</v>
      </c>
      <c r="O151" s="38">
        <v>45</v>
      </c>
      <c r="P151" s="50"/>
      <c r="Q151" s="50"/>
      <c r="R151" s="38">
        <v>0.17</v>
      </c>
      <c r="S151" s="38">
        <v>22.6</v>
      </c>
    </row>
    <row r="152" spans="1:19" x14ac:dyDescent="0.3">
      <c r="A152" s="50"/>
      <c r="B152" s="38">
        <v>11</v>
      </c>
      <c r="C152" s="38">
        <v>16</v>
      </c>
      <c r="D152" s="50"/>
      <c r="E152" s="50"/>
      <c r="F152" s="38">
        <v>3.2500000000000001E-2</v>
      </c>
      <c r="G152" s="38">
        <v>3.2500000000000001E-2</v>
      </c>
      <c r="H152" s="50"/>
      <c r="I152" s="50"/>
      <c r="J152" s="38">
        <v>32</v>
      </c>
      <c r="K152" s="38">
        <v>22.6</v>
      </c>
      <c r="L152" s="50"/>
      <c r="M152" s="50"/>
      <c r="N152" s="38">
        <v>11</v>
      </c>
      <c r="O152" s="38">
        <v>45</v>
      </c>
      <c r="P152" s="50"/>
      <c r="Q152" s="50"/>
      <c r="R152" s="38">
        <v>32</v>
      </c>
      <c r="S152" s="38">
        <v>22.6</v>
      </c>
    </row>
    <row r="153" spans="1:19" x14ac:dyDescent="0.3">
      <c r="A153" s="50"/>
      <c r="B153" s="38">
        <v>5.6</v>
      </c>
      <c r="C153" s="38">
        <v>16</v>
      </c>
      <c r="D153" s="50"/>
      <c r="E153" s="50"/>
      <c r="F153" s="38">
        <v>3.2500000000000001E-2</v>
      </c>
      <c r="G153" s="38">
        <v>3.2500000000000001E-2</v>
      </c>
      <c r="H153" s="50"/>
      <c r="I153" s="50"/>
      <c r="J153" s="38">
        <v>8</v>
      </c>
      <c r="K153" s="38">
        <v>22.6</v>
      </c>
      <c r="L153" s="50"/>
      <c r="M153" s="50"/>
      <c r="N153" s="38">
        <v>22.6</v>
      </c>
      <c r="O153" s="38">
        <v>45</v>
      </c>
      <c r="P153" s="50"/>
      <c r="Q153" s="50"/>
      <c r="R153" s="38">
        <v>22.6</v>
      </c>
      <c r="S153" s="38">
        <v>22.6</v>
      </c>
    </row>
    <row r="154" spans="1:19" x14ac:dyDescent="0.3">
      <c r="A154" s="50"/>
      <c r="B154" s="38">
        <v>16</v>
      </c>
      <c r="C154" s="38">
        <v>22.6</v>
      </c>
      <c r="D154" s="50"/>
      <c r="E154" s="50"/>
      <c r="F154" s="38">
        <v>3.2500000000000001E-2</v>
      </c>
      <c r="G154" s="38">
        <v>3.2500000000000001E-2</v>
      </c>
      <c r="H154" s="50"/>
      <c r="I154" s="50"/>
      <c r="J154" s="38">
        <v>32</v>
      </c>
      <c r="K154" s="38">
        <v>22.6</v>
      </c>
      <c r="L154" s="50"/>
      <c r="M154" s="50"/>
      <c r="N154" s="38">
        <v>32</v>
      </c>
      <c r="O154" s="38">
        <v>62</v>
      </c>
      <c r="P154" s="50"/>
      <c r="Q154" s="50"/>
      <c r="R154" s="38">
        <v>32</v>
      </c>
      <c r="S154" s="38">
        <v>26</v>
      </c>
    </row>
    <row r="155" spans="1:19" x14ac:dyDescent="0.3">
      <c r="A155" s="50"/>
      <c r="B155" s="38">
        <v>0.17</v>
      </c>
      <c r="C155" s="38">
        <v>22.6</v>
      </c>
      <c r="D155" s="50"/>
      <c r="E155" s="50"/>
      <c r="F155" s="38">
        <v>3.2500000000000001E-2</v>
      </c>
      <c r="G155" s="38">
        <v>3.2500000000000001E-2</v>
      </c>
      <c r="H155" s="50"/>
      <c r="I155" s="50"/>
      <c r="J155" s="38">
        <v>22.6</v>
      </c>
      <c r="K155" s="38">
        <v>22.6</v>
      </c>
      <c r="L155" s="50"/>
      <c r="M155" s="50"/>
      <c r="N155" s="38">
        <v>128</v>
      </c>
      <c r="O155" s="38">
        <v>62</v>
      </c>
      <c r="P155" s="50"/>
      <c r="Q155" s="50"/>
      <c r="R155" s="38">
        <v>490</v>
      </c>
      <c r="S155" s="38">
        <v>30</v>
      </c>
    </row>
    <row r="156" spans="1:19" x14ac:dyDescent="0.3">
      <c r="A156" s="50"/>
      <c r="B156" s="38">
        <v>64</v>
      </c>
      <c r="C156" s="38">
        <v>23</v>
      </c>
      <c r="D156" s="50"/>
      <c r="E156" s="50"/>
      <c r="F156" s="38">
        <v>3.2500000000000001E-2</v>
      </c>
      <c r="G156" s="38">
        <v>3.2500000000000001E-2</v>
      </c>
      <c r="H156" s="50"/>
      <c r="I156" s="50"/>
      <c r="J156" s="38">
        <v>16</v>
      </c>
      <c r="K156" s="38">
        <v>22.6</v>
      </c>
      <c r="L156" s="50"/>
      <c r="M156" s="50"/>
      <c r="N156" s="38">
        <v>64</v>
      </c>
      <c r="O156" s="38">
        <v>62</v>
      </c>
      <c r="P156" s="50"/>
      <c r="Q156" s="50"/>
      <c r="R156" s="38">
        <v>90</v>
      </c>
      <c r="S156" s="38">
        <v>30</v>
      </c>
    </row>
    <row r="157" spans="1:19" x14ac:dyDescent="0.3">
      <c r="A157" s="50"/>
      <c r="B157" s="38">
        <v>6.25E-2</v>
      </c>
      <c r="C157" s="38">
        <v>31</v>
      </c>
      <c r="D157" s="50"/>
      <c r="E157" s="50"/>
      <c r="F157" s="38">
        <v>3.2500000000000001E-2</v>
      </c>
      <c r="G157" s="38">
        <v>3.2500000000000001E-2</v>
      </c>
      <c r="H157" s="50"/>
      <c r="I157" s="50"/>
      <c r="J157" s="38">
        <v>11</v>
      </c>
      <c r="K157" s="38">
        <v>22.6</v>
      </c>
      <c r="L157" s="50"/>
      <c r="M157" s="50"/>
      <c r="N157" s="38">
        <v>128</v>
      </c>
      <c r="O157" s="38">
        <v>62</v>
      </c>
      <c r="P157" s="50"/>
      <c r="Q157" s="50"/>
      <c r="R157" s="38">
        <v>0.17</v>
      </c>
      <c r="S157" s="38">
        <v>30</v>
      </c>
    </row>
    <row r="158" spans="1:19" x14ac:dyDescent="0.3">
      <c r="A158" s="50"/>
      <c r="B158" s="38">
        <v>23</v>
      </c>
      <c r="C158" s="38">
        <v>32</v>
      </c>
      <c r="D158" s="50"/>
      <c r="E158" s="50"/>
      <c r="F158" s="38">
        <v>3.2500000000000001E-2</v>
      </c>
      <c r="G158" s="38">
        <v>3.2500000000000001E-2</v>
      </c>
      <c r="H158" s="50"/>
      <c r="I158" s="50"/>
      <c r="J158" s="38">
        <v>22.6</v>
      </c>
      <c r="K158" s="38">
        <v>22.6</v>
      </c>
      <c r="L158" s="50"/>
      <c r="M158" s="50"/>
      <c r="N158" s="38">
        <v>5.6</v>
      </c>
      <c r="O158" s="38">
        <v>64</v>
      </c>
      <c r="P158" s="50"/>
      <c r="Q158" s="50"/>
      <c r="R158" s="38">
        <v>65</v>
      </c>
      <c r="S158" s="38">
        <v>32</v>
      </c>
    </row>
    <row r="159" spans="1:19" x14ac:dyDescent="0.3">
      <c r="A159" s="50"/>
      <c r="B159" s="38">
        <v>0.17</v>
      </c>
      <c r="C159" s="38">
        <v>32</v>
      </c>
      <c r="D159" s="50"/>
      <c r="E159" s="50"/>
      <c r="F159" s="38">
        <v>3.2500000000000001E-2</v>
      </c>
      <c r="G159" s="38">
        <v>3.2500000000000001E-2</v>
      </c>
      <c r="H159" s="50"/>
      <c r="I159" s="50"/>
      <c r="J159" s="38">
        <v>32</v>
      </c>
      <c r="K159" s="38">
        <v>22.6</v>
      </c>
      <c r="L159" s="50"/>
      <c r="M159" s="50"/>
      <c r="N159" s="38">
        <v>180</v>
      </c>
      <c r="O159" s="38">
        <v>90</v>
      </c>
      <c r="P159" s="50"/>
      <c r="Q159" s="50"/>
      <c r="R159" s="38">
        <v>0.17</v>
      </c>
      <c r="S159" s="38">
        <v>32</v>
      </c>
    </row>
    <row r="160" spans="1:19" x14ac:dyDescent="0.3">
      <c r="A160" s="50"/>
      <c r="B160" s="38">
        <v>0.17</v>
      </c>
      <c r="C160" s="38">
        <v>45</v>
      </c>
      <c r="D160" s="50"/>
      <c r="E160" s="50"/>
      <c r="F160" s="38">
        <v>3.2500000000000001E-2</v>
      </c>
      <c r="G160" s="45">
        <v>3.2500000000000001E-2</v>
      </c>
      <c r="H160" s="50"/>
      <c r="I160" s="50"/>
      <c r="J160" s="38">
        <v>16</v>
      </c>
      <c r="K160" s="38">
        <v>22.6</v>
      </c>
      <c r="L160" s="50"/>
      <c r="M160" s="50"/>
      <c r="N160" s="38">
        <v>90</v>
      </c>
      <c r="O160" s="38">
        <v>90</v>
      </c>
      <c r="P160" s="50"/>
      <c r="Q160" s="50"/>
      <c r="R160" s="38">
        <v>0.17</v>
      </c>
      <c r="S160" s="38">
        <v>32</v>
      </c>
    </row>
    <row r="161" spans="1:19" x14ac:dyDescent="0.3">
      <c r="A161" s="50"/>
      <c r="B161" s="38">
        <v>22.6</v>
      </c>
      <c r="C161" s="38">
        <v>45</v>
      </c>
      <c r="D161" s="50"/>
      <c r="E161" s="50"/>
      <c r="F161" s="38">
        <v>3.2500000000000001E-2</v>
      </c>
      <c r="G161" s="38">
        <v>8</v>
      </c>
      <c r="H161" s="50"/>
      <c r="I161" s="50"/>
      <c r="J161" s="38">
        <v>4</v>
      </c>
      <c r="K161" s="38">
        <v>22.6</v>
      </c>
      <c r="L161" s="50"/>
      <c r="M161" s="50"/>
      <c r="N161" s="38">
        <v>128</v>
      </c>
      <c r="O161" s="38">
        <v>90</v>
      </c>
      <c r="P161" s="50"/>
      <c r="Q161" s="50"/>
      <c r="R161" s="38">
        <v>3.2500000000000001E-2</v>
      </c>
      <c r="S161" s="38">
        <v>32</v>
      </c>
    </row>
    <row r="162" spans="1:19" x14ac:dyDescent="0.3">
      <c r="A162" s="50"/>
      <c r="B162" s="38">
        <v>5.6</v>
      </c>
      <c r="C162" s="38">
        <v>45</v>
      </c>
      <c r="D162" s="50"/>
      <c r="E162" s="50"/>
      <c r="F162" s="38">
        <v>3.2500000000000001E-2</v>
      </c>
      <c r="G162" s="38">
        <v>8</v>
      </c>
      <c r="H162" s="50"/>
      <c r="I162" s="50"/>
      <c r="J162" s="38">
        <v>1.5</v>
      </c>
      <c r="K162" s="45">
        <v>22.6</v>
      </c>
      <c r="L162" s="50"/>
      <c r="M162" s="50"/>
      <c r="N162" s="38">
        <v>5.6</v>
      </c>
      <c r="O162" s="38">
        <v>90</v>
      </c>
      <c r="P162" s="50"/>
      <c r="Q162" s="50"/>
      <c r="R162" s="38">
        <v>2</v>
      </c>
      <c r="S162" s="38">
        <v>32</v>
      </c>
    </row>
    <row r="163" spans="1:19" x14ac:dyDescent="0.3">
      <c r="A163" s="50"/>
      <c r="B163" s="38">
        <v>0.17</v>
      </c>
      <c r="C163" s="38">
        <v>45</v>
      </c>
      <c r="D163" s="50"/>
      <c r="E163" s="50"/>
      <c r="F163" s="38">
        <v>3.2500000000000001E-2</v>
      </c>
      <c r="G163" s="38">
        <v>8</v>
      </c>
      <c r="H163" s="50"/>
      <c r="I163" s="50"/>
      <c r="J163" s="38">
        <v>1.5</v>
      </c>
      <c r="K163" s="38">
        <v>32</v>
      </c>
      <c r="L163" s="50"/>
      <c r="M163" s="50"/>
      <c r="N163" s="38">
        <v>32</v>
      </c>
      <c r="O163" s="38">
        <v>128</v>
      </c>
      <c r="P163" s="50"/>
      <c r="Q163" s="50"/>
      <c r="R163" s="38">
        <v>12</v>
      </c>
      <c r="S163" s="38">
        <v>32</v>
      </c>
    </row>
    <row r="164" spans="1:19" x14ac:dyDescent="0.3">
      <c r="A164" s="50"/>
      <c r="B164" s="38">
        <v>45</v>
      </c>
      <c r="C164" s="45">
        <v>45</v>
      </c>
      <c r="D164" s="50"/>
      <c r="E164" s="50"/>
      <c r="F164" s="38">
        <v>3.2500000000000001E-2</v>
      </c>
      <c r="G164" s="38">
        <v>8</v>
      </c>
      <c r="H164" s="50"/>
      <c r="I164" s="50"/>
      <c r="J164" s="38">
        <v>11</v>
      </c>
      <c r="K164" s="38">
        <v>32</v>
      </c>
      <c r="L164" s="50"/>
      <c r="M164" s="50"/>
      <c r="N164" s="38">
        <v>300</v>
      </c>
      <c r="O164" s="38">
        <v>128</v>
      </c>
      <c r="P164" s="50"/>
      <c r="Q164" s="50"/>
      <c r="R164" s="38">
        <v>60</v>
      </c>
      <c r="S164" s="38">
        <v>43</v>
      </c>
    </row>
    <row r="165" spans="1:19" x14ac:dyDescent="0.3">
      <c r="A165" s="50"/>
      <c r="B165" s="38">
        <v>0.14000000000000001</v>
      </c>
      <c r="C165" s="38">
        <v>64</v>
      </c>
      <c r="D165" s="50"/>
      <c r="E165" s="50"/>
      <c r="F165" s="38">
        <v>16</v>
      </c>
      <c r="G165" s="38">
        <v>11</v>
      </c>
      <c r="H165" s="50"/>
      <c r="I165" s="50"/>
      <c r="J165" s="38">
        <v>8</v>
      </c>
      <c r="K165" s="38">
        <v>32</v>
      </c>
      <c r="L165" s="50"/>
      <c r="M165" s="50"/>
      <c r="N165" s="38">
        <v>62</v>
      </c>
      <c r="O165" s="38">
        <v>128</v>
      </c>
      <c r="P165" s="50"/>
      <c r="Q165" s="50"/>
      <c r="R165" s="38">
        <v>45</v>
      </c>
      <c r="S165" s="38">
        <v>45</v>
      </c>
    </row>
    <row r="166" spans="1:19" x14ac:dyDescent="0.3">
      <c r="A166" s="50"/>
      <c r="B166" s="38">
        <v>64</v>
      </c>
      <c r="C166" s="38">
        <v>64</v>
      </c>
      <c r="D166" s="50"/>
      <c r="E166" s="50"/>
      <c r="F166" s="38">
        <v>16</v>
      </c>
      <c r="G166" s="38">
        <v>11</v>
      </c>
      <c r="H166" s="50"/>
      <c r="I166" s="50"/>
      <c r="J166" s="38">
        <v>22.6</v>
      </c>
      <c r="K166" s="38">
        <v>32</v>
      </c>
      <c r="L166" s="50"/>
      <c r="M166" s="50"/>
      <c r="N166" s="38">
        <v>62</v>
      </c>
      <c r="O166" s="38">
        <v>128</v>
      </c>
      <c r="P166" s="50"/>
      <c r="Q166" s="50"/>
      <c r="R166" s="38">
        <v>100</v>
      </c>
      <c r="S166" s="38">
        <v>45</v>
      </c>
    </row>
    <row r="167" spans="1:19" x14ac:dyDescent="0.3">
      <c r="A167" s="50"/>
      <c r="B167" s="38">
        <v>0.17</v>
      </c>
      <c r="C167" s="38">
        <v>64</v>
      </c>
      <c r="D167" s="50"/>
      <c r="E167" s="50"/>
      <c r="F167" s="38">
        <v>8</v>
      </c>
      <c r="G167" s="38">
        <v>16</v>
      </c>
      <c r="H167" s="50"/>
      <c r="I167" s="50"/>
      <c r="J167" s="38">
        <v>16</v>
      </c>
      <c r="K167" s="38">
        <v>32</v>
      </c>
      <c r="L167" s="50"/>
      <c r="M167" s="50"/>
      <c r="N167" s="38">
        <v>62</v>
      </c>
      <c r="O167" s="38">
        <v>128</v>
      </c>
      <c r="P167" s="50"/>
      <c r="Q167" s="50"/>
      <c r="R167" s="38">
        <v>226</v>
      </c>
      <c r="S167" s="45">
        <v>45</v>
      </c>
    </row>
    <row r="168" spans="1:19" x14ac:dyDescent="0.3">
      <c r="A168" s="50"/>
      <c r="B168" s="38">
        <v>180</v>
      </c>
      <c r="C168" s="38">
        <v>64</v>
      </c>
      <c r="D168" s="50"/>
      <c r="E168" s="50"/>
      <c r="F168" s="38">
        <v>3.2500000000000001E-2</v>
      </c>
      <c r="G168" s="38">
        <v>16</v>
      </c>
      <c r="H168" s="50"/>
      <c r="I168" s="50"/>
      <c r="J168" s="38">
        <v>16</v>
      </c>
      <c r="K168" s="38">
        <v>32</v>
      </c>
      <c r="L168" s="50"/>
      <c r="M168" s="50"/>
      <c r="N168" s="38">
        <v>8</v>
      </c>
      <c r="O168" s="38">
        <v>180</v>
      </c>
      <c r="P168" s="50"/>
      <c r="Q168" s="50"/>
      <c r="R168" s="38">
        <v>16</v>
      </c>
      <c r="S168" s="38">
        <v>60</v>
      </c>
    </row>
    <row r="169" spans="1:19" x14ac:dyDescent="0.3">
      <c r="A169" s="50"/>
      <c r="B169" s="38">
        <v>31</v>
      </c>
      <c r="C169" s="38">
        <v>64</v>
      </c>
      <c r="D169" s="50"/>
      <c r="E169" s="50"/>
      <c r="F169" s="38">
        <v>3.2500000000000001E-2</v>
      </c>
      <c r="G169" s="38">
        <v>16</v>
      </c>
      <c r="H169" s="50"/>
      <c r="I169" s="50"/>
      <c r="J169" s="38">
        <v>45</v>
      </c>
      <c r="K169" s="38">
        <v>32</v>
      </c>
      <c r="L169" s="50"/>
      <c r="M169" s="50"/>
      <c r="N169" s="38">
        <v>45</v>
      </c>
      <c r="O169" s="38">
        <v>230</v>
      </c>
      <c r="P169" s="50"/>
      <c r="Q169" s="50"/>
      <c r="R169" s="38">
        <v>8</v>
      </c>
      <c r="S169" s="38">
        <v>64</v>
      </c>
    </row>
    <row r="170" spans="1:19" x14ac:dyDescent="0.3">
      <c r="A170" s="50"/>
      <c r="B170" s="38">
        <v>11</v>
      </c>
      <c r="C170" s="38">
        <v>90</v>
      </c>
      <c r="D170" s="50"/>
      <c r="E170" s="50"/>
      <c r="F170" s="38">
        <v>3.2500000000000001E-2</v>
      </c>
      <c r="G170" s="38">
        <v>16</v>
      </c>
      <c r="H170" s="50"/>
      <c r="I170" s="50"/>
      <c r="J170" s="38">
        <v>45</v>
      </c>
      <c r="K170" s="38">
        <v>32</v>
      </c>
      <c r="L170" s="50"/>
      <c r="M170" s="50"/>
      <c r="N170" s="38">
        <v>300</v>
      </c>
      <c r="O170" s="38">
        <v>256</v>
      </c>
      <c r="P170" s="50"/>
      <c r="Q170" s="50"/>
      <c r="R170" s="38">
        <v>11</v>
      </c>
      <c r="S170" s="38">
        <v>64</v>
      </c>
    </row>
    <row r="171" spans="1:19" x14ac:dyDescent="0.3">
      <c r="A171" s="50"/>
      <c r="B171" s="38">
        <v>32</v>
      </c>
      <c r="C171" s="38">
        <v>128</v>
      </c>
      <c r="D171" s="50"/>
      <c r="E171" s="50"/>
      <c r="F171" s="38">
        <v>3.2500000000000001E-2</v>
      </c>
      <c r="G171" s="38">
        <v>16</v>
      </c>
      <c r="H171" s="50"/>
      <c r="I171" s="50"/>
      <c r="J171" s="38">
        <v>32</v>
      </c>
      <c r="K171" s="38">
        <v>32</v>
      </c>
      <c r="L171" s="50"/>
      <c r="M171" s="50"/>
      <c r="N171" s="38">
        <v>45</v>
      </c>
      <c r="O171" s="38">
        <v>256</v>
      </c>
      <c r="P171" s="50"/>
      <c r="Q171" s="50"/>
      <c r="R171" s="38">
        <v>16</v>
      </c>
      <c r="S171" s="38">
        <v>65</v>
      </c>
    </row>
    <row r="172" spans="1:19" x14ac:dyDescent="0.3">
      <c r="A172" s="50"/>
      <c r="B172" s="38">
        <v>6.25E-2</v>
      </c>
      <c r="C172" s="38">
        <v>180</v>
      </c>
      <c r="D172" s="50"/>
      <c r="E172" s="50"/>
      <c r="F172" s="38">
        <v>3.2500000000000001E-2</v>
      </c>
      <c r="G172" s="38">
        <v>16</v>
      </c>
      <c r="H172" s="50"/>
      <c r="I172" s="50"/>
      <c r="J172" s="38">
        <v>22.6</v>
      </c>
      <c r="K172" s="38">
        <v>45</v>
      </c>
      <c r="L172" s="50"/>
      <c r="M172" s="50"/>
      <c r="N172" s="38">
        <v>32</v>
      </c>
      <c r="O172" s="38">
        <v>256</v>
      </c>
      <c r="P172" s="50"/>
      <c r="Q172" s="50"/>
      <c r="R172" s="38">
        <v>16</v>
      </c>
      <c r="S172" s="38">
        <v>90</v>
      </c>
    </row>
    <row r="173" spans="1:19" x14ac:dyDescent="0.3">
      <c r="A173" s="50"/>
      <c r="B173" s="38">
        <v>16</v>
      </c>
      <c r="C173" s="38">
        <v>190</v>
      </c>
      <c r="D173" s="50"/>
      <c r="E173" s="50"/>
      <c r="F173" s="38">
        <v>3.2500000000000001E-2</v>
      </c>
      <c r="G173" s="38">
        <v>22.6</v>
      </c>
      <c r="H173" s="50"/>
      <c r="I173" s="50"/>
      <c r="J173" s="38">
        <v>22.6</v>
      </c>
      <c r="K173" s="38">
        <v>45</v>
      </c>
      <c r="L173" s="50"/>
      <c r="M173" s="50"/>
      <c r="N173" s="38">
        <v>22.6</v>
      </c>
      <c r="O173" s="38">
        <v>300</v>
      </c>
      <c r="P173" s="50"/>
      <c r="Q173" s="50"/>
      <c r="R173" s="38">
        <v>64</v>
      </c>
      <c r="S173" s="38">
        <v>90</v>
      </c>
    </row>
    <row r="174" spans="1:19" x14ac:dyDescent="0.3">
      <c r="A174" s="50"/>
      <c r="B174" s="38">
        <v>0.17</v>
      </c>
      <c r="C174" s="38">
        <v>226</v>
      </c>
      <c r="D174" s="50"/>
      <c r="E174" s="50"/>
      <c r="F174" s="38">
        <v>3.2500000000000001E-2</v>
      </c>
      <c r="G174" s="38">
        <v>32</v>
      </c>
      <c r="H174" s="50"/>
      <c r="I174" s="50"/>
      <c r="J174" s="38">
        <v>16</v>
      </c>
      <c r="K174" s="38">
        <v>90</v>
      </c>
      <c r="L174" s="50"/>
      <c r="M174" s="50"/>
      <c r="N174" s="38">
        <v>45</v>
      </c>
      <c r="O174" s="38">
        <v>300</v>
      </c>
      <c r="P174" s="50"/>
      <c r="Q174" s="50"/>
      <c r="R174" s="38">
        <v>32</v>
      </c>
      <c r="S174" s="38">
        <v>100</v>
      </c>
    </row>
    <row r="175" spans="1:19" x14ac:dyDescent="0.3">
      <c r="A175" s="50"/>
      <c r="B175" s="38">
        <v>11</v>
      </c>
      <c r="C175" s="38">
        <v>226</v>
      </c>
      <c r="D175" s="50"/>
      <c r="E175" s="50"/>
      <c r="F175" s="38">
        <v>3.2500000000000001E-2</v>
      </c>
      <c r="G175" s="38">
        <v>45</v>
      </c>
      <c r="H175" s="50"/>
      <c r="I175" s="50"/>
      <c r="J175" s="38">
        <v>16</v>
      </c>
      <c r="K175" s="38">
        <v>90</v>
      </c>
      <c r="L175" s="50"/>
      <c r="M175" s="50"/>
      <c r="N175" s="38">
        <v>32</v>
      </c>
      <c r="O175" s="38">
        <v>420</v>
      </c>
      <c r="P175" s="50"/>
      <c r="Q175" s="50"/>
      <c r="R175" s="38">
        <v>90</v>
      </c>
      <c r="S175" s="38">
        <v>226</v>
      </c>
    </row>
    <row r="176" spans="1:19" x14ac:dyDescent="0.3">
      <c r="A176" s="52"/>
      <c r="B176" s="45">
        <v>45</v>
      </c>
      <c r="C176" s="45">
        <v>240</v>
      </c>
      <c r="D176" s="52"/>
      <c r="E176" s="52"/>
      <c r="F176" s="45">
        <v>3.2500000000000001E-2</v>
      </c>
      <c r="G176" s="45">
        <v>64</v>
      </c>
      <c r="H176" s="52"/>
      <c r="I176" s="52"/>
      <c r="J176" s="45">
        <v>22.6</v>
      </c>
      <c r="K176" s="45">
        <v>90</v>
      </c>
      <c r="L176" s="52"/>
      <c r="M176" s="52"/>
      <c r="N176" s="45">
        <v>22.6</v>
      </c>
      <c r="O176" s="45">
        <v>570</v>
      </c>
      <c r="P176" s="52"/>
      <c r="Q176" s="52"/>
      <c r="R176" s="45">
        <v>45</v>
      </c>
      <c r="S176" s="45">
        <v>490</v>
      </c>
    </row>
    <row r="177" spans="1:19" x14ac:dyDescent="0.3">
      <c r="A177" s="55" t="s">
        <v>236</v>
      </c>
      <c r="B177" s="43">
        <f>MEDIAN(B122:B176)</f>
        <v>11</v>
      </c>
      <c r="C177" s="43" t="s">
        <v>233</v>
      </c>
      <c r="D177" s="47"/>
      <c r="E177" s="55" t="s">
        <v>236</v>
      </c>
      <c r="F177" s="43">
        <f>MEDIAN(F122:F176)</f>
        <v>3.2500000000000001E-2</v>
      </c>
      <c r="G177" s="43" t="s">
        <v>233</v>
      </c>
      <c r="H177" s="47"/>
      <c r="I177" s="55" t="s">
        <v>236</v>
      </c>
      <c r="J177" s="43">
        <f>MEDIAN(J122:J176)</f>
        <v>22.6</v>
      </c>
      <c r="K177" s="43" t="s">
        <v>233</v>
      </c>
      <c r="L177" s="47"/>
      <c r="M177" s="55" t="s">
        <v>236</v>
      </c>
      <c r="N177" s="43">
        <f>MEDIAN(N122:N176)</f>
        <v>32</v>
      </c>
      <c r="O177" s="43" t="s">
        <v>233</v>
      </c>
      <c r="P177" s="47"/>
      <c r="Q177" s="55" t="s">
        <v>236</v>
      </c>
      <c r="R177" s="43">
        <f>MEDIAN(R122:R176)</f>
        <v>16</v>
      </c>
      <c r="S177" s="43" t="s">
        <v>233</v>
      </c>
    </row>
    <row r="179" spans="1:19" x14ac:dyDescent="0.3">
      <c r="P179" s="27"/>
      <c r="Q179" s="27"/>
      <c r="R179" s="27"/>
      <c r="S179" s="27"/>
    </row>
    <row r="180" spans="1:19" ht="27.6" x14ac:dyDescent="0.3">
      <c r="A180" s="40" t="s">
        <v>235</v>
      </c>
      <c r="B180" s="40" t="s">
        <v>254</v>
      </c>
      <c r="C180" s="53" t="s">
        <v>234</v>
      </c>
      <c r="D180" s="54"/>
      <c r="E180" s="40" t="s">
        <v>235</v>
      </c>
      <c r="F180" s="40" t="s">
        <v>254</v>
      </c>
      <c r="G180" s="53" t="s">
        <v>234</v>
      </c>
      <c r="H180" s="54"/>
      <c r="I180" s="40" t="s">
        <v>235</v>
      </c>
      <c r="J180" s="40" t="s">
        <v>254</v>
      </c>
      <c r="K180" s="53" t="s">
        <v>234</v>
      </c>
      <c r="L180" s="54"/>
      <c r="M180" s="40" t="s">
        <v>235</v>
      </c>
      <c r="N180" s="40" t="s">
        <v>254</v>
      </c>
      <c r="O180" s="53" t="s">
        <v>234</v>
      </c>
      <c r="P180" s="25"/>
      <c r="Q180" s="25"/>
      <c r="R180" s="26"/>
      <c r="S180" s="25"/>
    </row>
    <row r="181" spans="1:19" x14ac:dyDescent="0.3">
      <c r="A181" s="50">
        <v>49</v>
      </c>
      <c r="B181" s="38">
        <v>5.6</v>
      </c>
      <c r="C181" s="38">
        <v>0.14000000000000001</v>
      </c>
      <c r="D181" s="50"/>
      <c r="E181" s="50">
        <v>51</v>
      </c>
      <c r="F181" s="38">
        <v>22.6</v>
      </c>
      <c r="G181" s="38">
        <v>1.4E-2</v>
      </c>
      <c r="H181" s="50"/>
      <c r="I181" s="50">
        <v>52</v>
      </c>
      <c r="J181" s="38">
        <v>800</v>
      </c>
      <c r="K181" s="38">
        <v>8</v>
      </c>
      <c r="L181" s="50"/>
      <c r="M181" s="50">
        <v>53</v>
      </c>
      <c r="N181" s="38">
        <v>90</v>
      </c>
      <c r="O181" s="38">
        <v>3.2500000000000001E-2</v>
      </c>
      <c r="P181" s="27"/>
      <c r="Q181" s="27"/>
      <c r="R181" s="27"/>
      <c r="S181" s="27"/>
    </row>
    <row r="182" spans="1:19" x14ac:dyDescent="0.3">
      <c r="A182" s="50"/>
      <c r="B182" s="38">
        <v>25</v>
      </c>
      <c r="C182" s="38">
        <v>5.6</v>
      </c>
      <c r="D182" s="50"/>
      <c r="E182" s="50"/>
      <c r="F182" s="38">
        <v>16</v>
      </c>
      <c r="G182" s="38">
        <v>0.12</v>
      </c>
      <c r="H182" s="50"/>
      <c r="I182" s="50"/>
      <c r="J182" s="38">
        <v>64</v>
      </c>
      <c r="K182" s="38">
        <v>8</v>
      </c>
      <c r="L182" s="50"/>
      <c r="M182" s="50"/>
      <c r="N182" s="38">
        <v>45</v>
      </c>
      <c r="O182" s="38">
        <v>3.2500000000000001E-2</v>
      </c>
    </row>
    <row r="183" spans="1:19" x14ac:dyDescent="0.3">
      <c r="A183" s="50"/>
      <c r="B183" s="38">
        <v>60</v>
      </c>
      <c r="C183" s="38">
        <v>6.6</v>
      </c>
      <c r="D183" s="50"/>
      <c r="E183" s="50"/>
      <c r="F183" s="38">
        <v>11</v>
      </c>
      <c r="G183" s="38">
        <v>0.12</v>
      </c>
      <c r="H183" s="50"/>
      <c r="I183" s="50"/>
      <c r="J183" s="38">
        <v>310</v>
      </c>
      <c r="K183" s="38">
        <v>8</v>
      </c>
      <c r="L183" s="50"/>
      <c r="M183" s="50"/>
      <c r="N183" s="38">
        <v>90</v>
      </c>
      <c r="O183" s="38">
        <v>3.2500000000000001E-2</v>
      </c>
    </row>
    <row r="184" spans="1:19" x14ac:dyDescent="0.3">
      <c r="A184" s="50"/>
      <c r="B184" s="38">
        <v>50</v>
      </c>
      <c r="C184" s="38">
        <v>7</v>
      </c>
      <c r="D184" s="50"/>
      <c r="E184" s="50"/>
      <c r="F184" s="38">
        <v>22.6</v>
      </c>
      <c r="G184" s="38">
        <v>0.17</v>
      </c>
      <c r="H184" s="50"/>
      <c r="I184" s="50"/>
      <c r="J184" s="38">
        <v>256</v>
      </c>
      <c r="K184" s="38">
        <v>11</v>
      </c>
      <c r="L184" s="50"/>
      <c r="M184" s="50"/>
      <c r="N184" s="38">
        <v>170</v>
      </c>
      <c r="O184" s="38">
        <v>3.2500000000000001E-2</v>
      </c>
    </row>
    <row r="185" spans="1:19" x14ac:dyDescent="0.3">
      <c r="A185" s="50"/>
      <c r="B185" s="38">
        <v>45</v>
      </c>
      <c r="C185" s="38">
        <v>8</v>
      </c>
      <c r="D185" s="50"/>
      <c r="E185" s="50"/>
      <c r="F185" s="38">
        <v>45</v>
      </c>
      <c r="G185" s="38">
        <v>0.17</v>
      </c>
      <c r="H185" s="50"/>
      <c r="I185" s="50"/>
      <c r="J185" s="38">
        <v>256</v>
      </c>
      <c r="K185" s="38">
        <v>11</v>
      </c>
      <c r="L185" s="50"/>
      <c r="M185" s="50"/>
      <c r="N185" s="38">
        <v>45</v>
      </c>
      <c r="O185" s="38">
        <v>3.2500000000000001E-2</v>
      </c>
    </row>
    <row r="186" spans="1:19" x14ac:dyDescent="0.3">
      <c r="A186" s="50"/>
      <c r="B186" s="38">
        <v>64</v>
      </c>
      <c r="C186" s="38">
        <v>10</v>
      </c>
      <c r="D186" s="50"/>
      <c r="E186" s="50"/>
      <c r="F186" s="38">
        <v>22.6</v>
      </c>
      <c r="G186" s="38">
        <v>0.17</v>
      </c>
      <c r="H186" s="50"/>
      <c r="I186" s="50"/>
      <c r="J186" s="38">
        <v>32</v>
      </c>
      <c r="K186" s="38">
        <v>16</v>
      </c>
      <c r="L186" s="50"/>
      <c r="M186" s="50"/>
      <c r="N186" s="38">
        <v>90</v>
      </c>
      <c r="O186" s="38">
        <v>3.2500000000000001E-2</v>
      </c>
    </row>
    <row r="187" spans="1:19" x14ac:dyDescent="0.3">
      <c r="A187" s="50"/>
      <c r="B187" s="38">
        <v>30</v>
      </c>
      <c r="C187" s="38">
        <v>11</v>
      </c>
      <c r="D187" s="50"/>
      <c r="E187" s="50"/>
      <c r="F187" s="38">
        <v>22.6</v>
      </c>
      <c r="G187" s="38">
        <v>0.18</v>
      </c>
      <c r="H187" s="50"/>
      <c r="I187" s="50"/>
      <c r="J187" s="38">
        <v>220</v>
      </c>
      <c r="K187" s="38">
        <v>16</v>
      </c>
      <c r="L187" s="50"/>
      <c r="M187" s="50"/>
      <c r="N187" s="38">
        <v>180</v>
      </c>
      <c r="O187" s="38">
        <v>3.2500000000000001E-2</v>
      </c>
    </row>
    <row r="188" spans="1:19" x14ac:dyDescent="0.3">
      <c r="A188" s="50"/>
      <c r="B188" s="38">
        <v>50</v>
      </c>
      <c r="C188" s="38">
        <v>11</v>
      </c>
      <c r="D188" s="50"/>
      <c r="E188" s="50"/>
      <c r="F188" s="38">
        <v>16</v>
      </c>
      <c r="G188" s="38">
        <v>0.18</v>
      </c>
      <c r="H188" s="50"/>
      <c r="I188" s="50"/>
      <c r="J188" s="38">
        <v>32</v>
      </c>
      <c r="K188" s="38">
        <v>22.6</v>
      </c>
      <c r="L188" s="50"/>
      <c r="M188" s="50"/>
      <c r="N188" s="38">
        <v>180</v>
      </c>
      <c r="O188" s="38">
        <v>3.2500000000000001E-2</v>
      </c>
    </row>
    <row r="189" spans="1:19" x14ac:dyDescent="0.3">
      <c r="A189" s="50"/>
      <c r="B189" s="38">
        <v>22</v>
      </c>
      <c r="C189" s="38">
        <v>12</v>
      </c>
      <c r="D189" s="50"/>
      <c r="E189" s="50"/>
      <c r="F189" s="38">
        <v>8</v>
      </c>
      <c r="G189" s="38">
        <v>2</v>
      </c>
      <c r="H189" s="50"/>
      <c r="I189" s="50"/>
      <c r="J189" s="38">
        <v>64</v>
      </c>
      <c r="K189" s="38">
        <v>32</v>
      </c>
      <c r="L189" s="50"/>
      <c r="M189" s="50"/>
      <c r="N189" s="38">
        <v>128</v>
      </c>
      <c r="O189" s="38">
        <v>3.2500000000000001E-2</v>
      </c>
    </row>
    <row r="190" spans="1:19" x14ac:dyDescent="0.3">
      <c r="A190" s="50"/>
      <c r="B190" s="38">
        <v>45</v>
      </c>
      <c r="C190" s="38">
        <v>19</v>
      </c>
      <c r="D190" s="50"/>
      <c r="E190" s="50"/>
      <c r="F190" s="38">
        <v>11</v>
      </c>
      <c r="G190" s="38">
        <v>2.8</v>
      </c>
      <c r="H190" s="50"/>
      <c r="I190" s="50"/>
      <c r="J190" s="38">
        <v>45</v>
      </c>
      <c r="K190" s="38">
        <v>32</v>
      </c>
      <c r="L190" s="50"/>
      <c r="M190" s="50"/>
      <c r="N190" s="38">
        <v>128</v>
      </c>
      <c r="O190" s="38">
        <v>3.2500000000000001E-2</v>
      </c>
    </row>
    <row r="191" spans="1:19" x14ac:dyDescent="0.3">
      <c r="A191" s="50"/>
      <c r="B191" s="38">
        <v>0.14000000000000001</v>
      </c>
      <c r="C191" s="38">
        <v>21</v>
      </c>
      <c r="D191" s="50"/>
      <c r="E191" s="50"/>
      <c r="F191" s="38">
        <v>8</v>
      </c>
      <c r="G191" s="38">
        <v>2.8</v>
      </c>
      <c r="H191" s="50"/>
      <c r="I191" s="50"/>
      <c r="J191" s="38">
        <v>22.6</v>
      </c>
      <c r="K191" s="38">
        <v>32</v>
      </c>
      <c r="L191" s="50"/>
      <c r="M191" s="50"/>
      <c r="N191" s="38">
        <v>64</v>
      </c>
      <c r="O191" s="38">
        <v>3.2500000000000001E-2</v>
      </c>
    </row>
    <row r="192" spans="1:19" x14ac:dyDescent="0.3">
      <c r="A192" s="50"/>
      <c r="B192" s="38">
        <v>22.6</v>
      </c>
      <c r="C192" s="38">
        <v>22</v>
      </c>
      <c r="D192" s="50"/>
      <c r="E192" s="50"/>
      <c r="F192" s="38">
        <v>5.6</v>
      </c>
      <c r="G192" s="38">
        <v>2.8</v>
      </c>
      <c r="H192" s="50"/>
      <c r="I192" s="50"/>
      <c r="J192" s="38">
        <v>140</v>
      </c>
      <c r="K192" s="38">
        <v>38</v>
      </c>
      <c r="L192" s="50"/>
      <c r="M192" s="50"/>
      <c r="N192" s="38">
        <v>320</v>
      </c>
      <c r="O192" s="38">
        <v>3.2500000000000001E-2</v>
      </c>
    </row>
    <row r="193" spans="1:15" x14ac:dyDescent="0.3">
      <c r="A193" s="50"/>
      <c r="B193" s="38">
        <v>27</v>
      </c>
      <c r="C193" s="38">
        <v>22</v>
      </c>
      <c r="D193" s="50"/>
      <c r="E193" s="50"/>
      <c r="F193" s="38">
        <v>8</v>
      </c>
      <c r="G193" s="38">
        <v>4</v>
      </c>
      <c r="H193" s="50"/>
      <c r="I193" s="50"/>
      <c r="J193" s="38">
        <v>210</v>
      </c>
      <c r="K193" s="38">
        <v>45</v>
      </c>
      <c r="L193" s="50"/>
      <c r="M193" s="50"/>
      <c r="N193" s="38">
        <v>90</v>
      </c>
      <c r="O193" s="38">
        <v>3.2500000000000001E-2</v>
      </c>
    </row>
    <row r="194" spans="1:15" x14ac:dyDescent="0.3">
      <c r="A194" s="50"/>
      <c r="B194" s="38">
        <v>19</v>
      </c>
      <c r="C194" s="38">
        <v>22.6</v>
      </c>
      <c r="D194" s="50"/>
      <c r="E194" s="50"/>
      <c r="F194" s="38">
        <v>11</v>
      </c>
      <c r="G194" s="38">
        <v>4</v>
      </c>
      <c r="H194" s="50"/>
      <c r="I194" s="50"/>
      <c r="J194" s="38">
        <v>11</v>
      </c>
      <c r="K194" s="38">
        <v>45</v>
      </c>
      <c r="L194" s="50"/>
      <c r="M194" s="50"/>
      <c r="N194" s="38">
        <v>21</v>
      </c>
      <c r="O194" s="38">
        <v>3.2500000000000001E-2</v>
      </c>
    </row>
    <row r="195" spans="1:15" x14ac:dyDescent="0.3">
      <c r="A195" s="50"/>
      <c r="B195" s="38">
        <v>90</v>
      </c>
      <c r="C195" s="38">
        <v>22.6</v>
      </c>
      <c r="D195" s="50"/>
      <c r="E195" s="50"/>
      <c r="F195" s="38">
        <v>4</v>
      </c>
      <c r="G195" s="38">
        <v>5.6</v>
      </c>
      <c r="H195" s="50"/>
      <c r="I195" s="50"/>
      <c r="J195" s="38">
        <v>32</v>
      </c>
      <c r="K195" s="38">
        <v>45</v>
      </c>
      <c r="L195" s="50"/>
      <c r="M195" s="50"/>
      <c r="N195" s="38">
        <v>16</v>
      </c>
      <c r="O195" s="38">
        <v>3.2500000000000001E-2</v>
      </c>
    </row>
    <row r="196" spans="1:15" x14ac:dyDescent="0.3">
      <c r="A196" s="50"/>
      <c r="B196" s="38">
        <v>22.6</v>
      </c>
      <c r="C196" s="38">
        <v>23</v>
      </c>
      <c r="D196" s="50"/>
      <c r="E196" s="50"/>
      <c r="F196" s="38">
        <v>1.4E-2</v>
      </c>
      <c r="G196" s="38">
        <v>5.6</v>
      </c>
      <c r="H196" s="50"/>
      <c r="I196" s="50"/>
      <c r="J196" s="38">
        <v>45</v>
      </c>
      <c r="K196" s="38">
        <v>64</v>
      </c>
      <c r="L196" s="50"/>
      <c r="M196" s="50"/>
      <c r="N196" s="38">
        <v>180</v>
      </c>
      <c r="O196" s="38">
        <v>3.2500000000000001E-2</v>
      </c>
    </row>
    <row r="197" spans="1:15" x14ac:dyDescent="0.3">
      <c r="A197" s="50"/>
      <c r="B197" s="38">
        <v>256</v>
      </c>
      <c r="C197" s="38">
        <v>24</v>
      </c>
      <c r="D197" s="50"/>
      <c r="E197" s="50"/>
      <c r="F197" s="38">
        <v>0.17</v>
      </c>
      <c r="G197" s="38">
        <v>5.6</v>
      </c>
      <c r="H197" s="50"/>
      <c r="I197" s="50"/>
      <c r="J197" s="38">
        <v>430</v>
      </c>
      <c r="K197" s="38">
        <v>64</v>
      </c>
      <c r="L197" s="50"/>
      <c r="M197" s="50"/>
      <c r="N197" s="38">
        <v>256</v>
      </c>
      <c r="O197" s="38">
        <v>3.2500000000000001E-2</v>
      </c>
    </row>
    <row r="198" spans="1:15" x14ac:dyDescent="0.3">
      <c r="A198" s="50"/>
      <c r="B198" s="38">
        <v>256</v>
      </c>
      <c r="C198" s="38">
        <v>24</v>
      </c>
      <c r="D198" s="50"/>
      <c r="E198" s="50"/>
      <c r="F198" s="38">
        <v>2.8</v>
      </c>
      <c r="G198" s="38">
        <v>5.6</v>
      </c>
      <c r="H198" s="50"/>
      <c r="I198" s="50"/>
      <c r="J198" s="38">
        <v>480</v>
      </c>
      <c r="K198" s="38">
        <v>64</v>
      </c>
      <c r="L198" s="50"/>
      <c r="M198" s="50"/>
      <c r="N198" s="38">
        <v>256</v>
      </c>
      <c r="O198" s="38">
        <v>3.2500000000000001E-2</v>
      </c>
    </row>
    <row r="199" spans="1:15" x14ac:dyDescent="0.3">
      <c r="A199" s="50"/>
      <c r="B199" s="38">
        <v>10</v>
      </c>
      <c r="C199" s="38">
        <v>24</v>
      </c>
      <c r="D199" s="50"/>
      <c r="E199" s="50"/>
      <c r="F199" s="38">
        <v>5.6</v>
      </c>
      <c r="G199" s="38">
        <v>5.6</v>
      </c>
      <c r="H199" s="50"/>
      <c r="I199" s="50"/>
      <c r="J199" s="38">
        <v>90</v>
      </c>
      <c r="K199" s="38">
        <v>64</v>
      </c>
      <c r="L199" s="50"/>
      <c r="M199" s="50"/>
      <c r="N199" s="38">
        <v>256</v>
      </c>
      <c r="O199" s="38">
        <v>0.14000000000000001</v>
      </c>
    </row>
    <row r="200" spans="1:15" x14ac:dyDescent="0.3">
      <c r="A200" s="50"/>
      <c r="B200" s="38">
        <v>40</v>
      </c>
      <c r="C200" s="38">
        <v>25</v>
      </c>
      <c r="D200" s="50"/>
      <c r="E200" s="50"/>
      <c r="F200" s="38">
        <v>45</v>
      </c>
      <c r="G200" s="38">
        <v>8</v>
      </c>
      <c r="H200" s="50"/>
      <c r="I200" s="50"/>
      <c r="J200" s="38">
        <v>11</v>
      </c>
      <c r="K200" s="38">
        <v>64</v>
      </c>
      <c r="L200" s="50"/>
      <c r="M200" s="50"/>
      <c r="N200" s="38">
        <v>32</v>
      </c>
      <c r="O200" s="38">
        <v>0.14000000000000001</v>
      </c>
    </row>
    <row r="201" spans="1:15" x14ac:dyDescent="0.3">
      <c r="A201" s="50"/>
      <c r="B201" s="38">
        <v>256</v>
      </c>
      <c r="C201" s="38">
        <v>26</v>
      </c>
      <c r="D201" s="50"/>
      <c r="E201" s="50"/>
      <c r="F201" s="38">
        <v>0.12</v>
      </c>
      <c r="G201" s="38">
        <v>8</v>
      </c>
      <c r="H201" s="50"/>
      <c r="I201" s="50"/>
      <c r="J201" s="38">
        <v>8</v>
      </c>
      <c r="K201" s="38">
        <v>64</v>
      </c>
      <c r="L201" s="50"/>
      <c r="M201" s="50"/>
      <c r="N201" s="38">
        <v>128</v>
      </c>
      <c r="O201" s="38">
        <v>0.14000000000000001</v>
      </c>
    </row>
    <row r="202" spans="1:15" x14ac:dyDescent="0.3">
      <c r="A202" s="50"/>
      <c r="B202" s="38">
        <v>8</v>
      </c>
      <c r="C202" s="38">
        <v>27</v>
      </c>
      <c r="D202" s="50"/>
      <c r="E202" s="50"/>
      <c r="F202" s="38">
        <v>16</v>
      </c>
      <c r="G202" s="38">
        <v>8</v>
      </c>
      <c r="H202" s="50"/>
      <c r="I202" s="50"/>
      <c r="J202" s="38">
        <v>8</v>
      </c>
      <c r="K202" s="38">
        <v>90</v>
      </c>
      <c r="L202" s="50"/>
      <c r="M202" s="50"/>
      <c r="N202" s="38">
        <v>180</v>
      </c>
      <c r="O202" s="38">
        <v>0.14000000000000001</v>
      </c>
    </row>
    <row r="203" spans="1:15" x14ac:dyDescent="0.3">
      <c r="A203" s="50"/>
      <c r="B203" s="38">
        <v>58</v>
      </c>
      <c r="C203" s="38">
        <v>27</v>
      </c>
      <c r="D203" s="50"/>
      <c r="E203" s="50"/>
      <c r="F203" s="38">
        <v>5.6</v>
      </c>
      <c r="G203" s="38">
        <v>8</v>
      </c>
      <c r="H203" s="50"/>
      <c r="I203" s="50"/>
      <c r="J203" s="38">
        <v>8</v>
      </c>
      <c r="K203" s="38">
        <v>128</v>
      </c>
      <c r="L203" s="50"/>
      <c r="M203" s="50"/>
      <c r="N203" s="38">
        <v>180</v>
      </c>
      <c r="O203" s="38">
        <v>0.17</v>
      </c>
    </row>
    <row r="204" spans="1:15" x14ac:dyDescent="0.3">
      <c r="A204" s="50"/>
      <c r="B204" s="38">
        <v>26</v>
      </c>
      <c r="C204" s="38">
        <v>30</v>
      </c>
      <c r="D204" s="50"/>
      <c r="E204" s="50"/>
      <c r="F204" s="38">
        <v>2.8</v>
      </c>
      <c r="G204" s="38">
        <v>11</v>
      </c>
      <c r="H204" s="50"/>
      <c r="I204" s="50"/>
      <c r="J204" s="38">
        <v>64</v>
      </c>
      <c r="K204" s="38">
        <v>128</v>
      </c>
      <c r="L204" s="50"/>
      <c r="M204" s="50"/>
      <c r="N204" s="38">
        <v>3.2500000000000001E-2</v>
      </c>
      <c r="O204" s="38">
        <v>0.17</v>
      </c>
    </row>
    <row r="205" spans="1:15" x14ac:dyDescent="0.3">
      <c r="A205" s="50"/>
      <c r="B205" s="38">
        <v>22</v>
      </c>
      <c r="C205" s="38">
        <v>32</v>
      </c>
      <c r="D205" s="50"/>
      <c r="E205" s="50"/>
      <c r="F205" s="38">
        <v>0.12</v>
      </c>
      <c r="G205" s="38">
        <v>11</v>
      </c>
      <c r="H205" s="50"/>
      <c r="I205" s="50"/>
      <c r="J205" s="38">
        <v>220</v>
      </c>
      <c r="K205" s="38">
        <v>140</v>
      </c>
      <c r="L205" s="50"/>
      <c r="M205" s="50"/>
      <c r="N205" s="38">
        <v>330</v>
      </c>
      <c r="O205" s="38">
        <v>16</v>
      </c>
    </row>
    <row r="206" spans="1:15" x14ac:dyDescent="0.3">
      <c r="A206" s="50"/>
      <c r="B206" s="38">
        <v>24</v>
      </c>
      <c r="C206" s="38">
        <v>32</v>
      </c>
      <c r="D206" s="50"/>
      <c r="E206" s="50"/>
      <c r="F206" s="38">
        <v>0.18</v>
      </c>
      <c r="G206" s="38">
        <v>11</v>
      </c>
      <c r="H206" s="50"/>
      <c r="I206" s="50"/>
      <c r="J206" s="38">
        <v>128</v>
      </c>
      <c r="K206" s="38">
        <v>160</v>
      </c>
      <c r="L206" s="50"/>
      <c r="M206" s="50"/>
      <c r="N206" s="38">
        <v>32</v>
      </c>
      <c r="O206" s="38">
        <v>16</v>
      </c>
    </row>
    <row r="207" spans="1:15" x14ac:dyDescent="0.3">
      <c r="A207" s="50"/>
      <c r="B207" s="38">
        <v>50</v>
      </c>
      <c r="C207" s="38">
        <v>33</v>
      </c>
      <c r="D207" s="50"/>
      <c r="E207" s="50"/>
      <c r="F207" s="38">
        <v>0.18</v>
      </c>
      <c r="G207" s="38">
        <v>11</v>
      </c>
      <c r="H207" s="50"/>
      <c r="I207" s="50"/>
      <c r="J207" s="38">
        <v>160</v>
      </c>
      <c r="K207" s="45">
        <v>200</v>
      </c>
      <c r="L207" s="50"/>
      <c r="M207" s="50"/>
      <c r="N207" s="38">
        <v>16</v>
      </c>
      <c r="O207" s="38">
        <v>21</v>
      </c>
    </row>
    <row r="208" spans="1:15" x14ac:dyDescent="0.3">
      <c r="A208" s="50"/>
      <c r="B208" s="38">
        <v>24</v>
      </c>
      <c r="C208" s="38">
        <v>38</v>
      </c>
      <c r="D208" s="50"/>
      <c r="E208" s="50"/>
      <c r="F208" s="38">
        <v>4</v>
      </c>
      <c r="G208" s="38">
        <v>11</v>
      </c>
      <c r="H208" s="50"/>
      <c r="I208" s="50"/>
      <c r="J208" s="38">
        <v>128</v>
      </c>
      <c r="K208" s="38">
        <v>210</v>
      </c>
      <c r="L208" s="50"/>
      <c r="M208" s="50"/>
      <c r="N208" s="38">
        <v>0.17</v>
      </c>
      <c r="O208" s="38">
        <v>32</v>
      </c>
    </row>
    <row r="209" spans="1:15" x14ac:dyDescent="0.3">
      <c r="A209" s="50"/>
      <c r="B209" s="38">
        <v>90</v>
      </c>
      <c r="C209" s="38">
        <v>40</v>
      </c>
      <c r="D209" s="50"/>
      <c r="E209" s="50"/>
      <c r="F209" s="38">
        <v>5.6</v>
      </c>
      <c r="G209" s="38">
        <v>16</v>
      </c>
      <c r="H209" s="50"/>
      <c r="I209" s="50"/>
      <c r="J209" s="38">
        <v>330</v>
      </c>
      <c r="K209" s="38">
        <v>220</v>
      </c>
      <c r="L209" s="50"/>
      <c r="M209" s="50"/>
      <c r="N209" s="38">
        <v>3.2500000000000001E-2</v>
      </c>
      <c r="O209" s="38">
        <v>32</v>
      </c>
    </row>
    <row r="210" spans="1:15" x14ac:dyDescent="0.3">
      <c r="A210" s="50"/>
      <c r="B210" s="38">
        <v>24</v>
      </c>
      <c r="C210" s="38">
        <v>42</v>
      </c>
      <c r="D210" s="50"/>
      <c r="E210" s="50"/>
      <c r="F210" s="38">
        <v>11</v>
      </c>
      <c r="G210" s="38">
        <v>16</v>
      </c>
      <c r="H210" s="50"/>
      <c r="I210" s="50"/>
      <c r="J210" s="38">
        <v>16</v>
      </c>
      <c r="K210" s="38">
        <v>220</v>
      </c>
      <c r="L210" s="50"/>
      <c r="M210" s="50"/>
      <c r="N210" s="38">
        <v>3.2500000000000001E-2</v>
      </c>
      <c r="O210" s="38">
        <v>32</v>
      </c>
    </row>
    <row r="211" spans="1:15" x14ac:dyDescent="0.3">
      <c r="A211" s="50"/>
      <c r="B211" s="38">
        <v>12</v>
      </c>
      <c r="C211" s="38">
        <v>44</v>
      </c>
      <c r="D211" s="50"/>
      <c r="E211" s="50"/>
      <c r="F211" s="38">
        <v>0.17</v>
      </c>
      <c r="G211" s="38">
        <v>16</v>
      </c>
      <c r="H211" s="50"/>
      <c r="I211" s="50"/>
      <c r="J211" s="38">
        <v>801</v>
      </c>
      <c r="K211" s="38">
        <v>220</v>
      </c>
      <c r="L211" s="50"/>
      <c r="M211" s="50"/>
      <c r="N211" s="38">
        <v>900</v>
      </c>
      <c r="O211" s="38">
        <v>45</v>
      </c>
    </row>
    <row r="212" spans="1:15" x14ac:dyDescent="0.3">
      <c r="A212" s="50"/>
      <c r="B212" s="38">
        <v>45</v>
      </c>
      <c r="C212" s="38">
        <v>45</v>
      </c>
      <c r="D212" s="50"/>
      <c r="E212" s="50"/>
      <c r="F212" s="38">
        <v>5.6</v>
      </c>
      <c r="G212" s="38">
        <v>16</v>
      </c>
      <c r="H212" s="50"/>
      <c r="I212" s="50"/>
      <c r="J212" s="38">
        <v>64</v>
      </c>
      <c r="K212" s="38">
        <v>256</v>
      </c>
      <c r="L212" s="50"/>
      <c r="M212" s="50"/>
      <c r="N212" s="38">
        <v>0.14000000000000001</v>
      </c>
      <c r="O212" s="38">
        <v>45</v>
      </c>
    </row>
    <row r="213" spans="1:15" x14ac:dyDescent="0.3">
      <c r="A213" s="50"/>
      <c r="B213" s="38">
        <v>27</v>
      </c>
      <c r="C213" s="38">
        <v>45</v>
      </c>
      <c r="D213" s="50"/>
      <c r="E213" s="50"/>
      <c r="F213" s="38">
        <v>2</v>
      </c>
      <c r="G213" s="38">
        <v>16</v>
      </c>
      <c r="H213" s="50"/>
      <c r="I213" s="50"/>
      <c r="J213" s="38">
        <v>16</v>
      </c>
      <c r="K213" s="38">
        <v>256</v>
      </c>
      <c r="L213" s="50"/>
      <c r="M213" s="50"/>
      <c r="N213" s="38">
        <v>0.14000000000000001</v>
      </c>
      <c r="O213" s="45">
        <v>45</v>
      </c>
    </row>
    <row r="214" spans="1:15" x14ac:dyDescent="0.3">
      <c r="A214" s="50"/>
      <c r="B214" s="38">
        <v>50</v>
      </c>
      <c r="C214" s="38">
        <v>45</v>
      </c>
      <c r="D214" s="50"/>
      <c r="E214" s="50"/>
      <c r="F214" s="38">
        <v>2.8</v>
      </c>
      <c r="G214" s="38">
        <v>16</v>
      </c>
      <c r="H214" s="50"/>
      <c r="I214" s="50"/>
      <c r="J214" s="38">
        <v>220</v>
      </c>
      <c r="K214" s="38">
        <v>256</v>
      </c>
      <c r="L214" s="50"/>
      <c r="M214" s="50"/>
      <c r="N214" s="38">
        <v>0.14000000000000001</v>
      </c>
      <c r="O214" s="38">
        <v>64</v>
      </c>
    </row>
    <row r="215" spans="1:15" x14ac:dyDescent="0.3">
      <c r="A215" s="50"/>
      <c r="B215" s="38">
        <v>64</v>
      </c>
      <c r="C215" s="38">
        <v>50</v>
      </c>
      <c r="D215" s="50"/>
      <c r="E215" s="50"/>
      <c r="F215" s="38">
        <v>16</v>
      </c>
      <c r="G215" s="38">
        <v>16</v>
      </c>
      <c r="H215" s="50"/>
      <c r="I215" s="50"/>
      <c r="J215" s="38">
        <v>530</v>
      </c>
      <c r="K215" s="38">
        <v>256</v>
      </c>
      <c r="L215" s="50"/>
      <c r="M215" s="50"/>
      <c r="N215" s="38">
        <v>0.14000000000000001</v>
      </c>
      <c r="O215" s="38">
        <v>64</v>
      </c>
    </row>
    <row r="216" spans="1:15" x14ac:dyDescent="0.3">
      <c r="A216" s="50"/>
      <c r="B216" s="38">
        <v>128</v>
      </c>
      <c r="C216" s="38">
        <v>50</v>
      </c>
      <c r="D216" s="50"/>
      <c r="E216" s="50"/>
      <c r="F216" s="38">
        <v>0.17</v>
      </c>
      <c r="G216" s="38">
        <v>22.6</v>
      </c>
      <c r="H216" s="50"/>
      <c r="I216" s="50"/>
      <c r="J216" s="38">
        <v>38</v>
      </c>
      <c r="K216" s="38">
        <v>256</v>
      </c>
      <c r="L216" s="50"/>
      <c r="M216" s="50"/>
      <c r="N216" s="38">
        <v>3.2500000000000001E-2</v>
      </c>
      <c r="O216" s="38">
        <v>90</v>
      </c>
    </row>
    <row r="217" spans="1:15" x14ac:dyDescent="0.3">
      <c r="A217" s="50"/>
      <c r="B217" s="38">
        <v>38</v>
      </c>
      <c r="C217" s="38">
        <v>50</v>
      </c>
      <c r="D217" s="50"/>
      <c r="E217" s="50"/>
      <c r="F217" s="38">
        <v>45</v>
      </c>
      <c r="G217" s="38">
        <v>22.6</v>
      </c>
      <c r="H217" s="50"/>
      <c r="I217" s="50"/>
      <c r="J217" s="38">
        <v>590</v>
      </c>
      <c r="K217" s="38">
        <v>256</v>
      </c>
      <c r="L217" s="50"/>
      <c r="M217" s="50"/>
      <c r="N217" s="38">
        <v>3.2500000000000001E-2</v>
      </c>
      <c r="O217" s="38">
        <v>90</v>
      </c>
    </row>
    <row r="218" spans="1:15" x14ac:dyDescent="0.3">
      <c r="A218" s="50"/>
      <c r="B218" s="38">
        <v>32</v>
      </c>
      <c r="C218" s="38">
        <v>50</v>
      </c>
      <c r="D218" s="50"/>
      <c r="E218" s="50"/>
      <c r="F218" s="38">
        <v>32</v>
      </c>
      <c r="G218" s="38">
        <v>22.6</v>
      </c>
      <c r="H218" s="50"/>
      <c r="I218" s="50"/>
      <c r="J218" s="38">
        <v>256</v>
      </c>
      <c r="K218" s="38">
        <v>256</v>
      </c>
      <c r="L218" s="50"/>
      <c r="M218" s="50"/>
      <c r="N218" s="38">
        <v>3.2500000000000001E-2</v>
      </c>
      <c r="O218" s="38">
        <v>90</v>
      </c>
    </row>
    <row r="219" spans="1:15" x14ac:dyDescent="0.3">
      <c r="A219" s="50"/>
      <c r="B219" s="38">
        <v>33</v>
      </c>
      <c r="C219" s="38">
        <v>52</v>
      </c>
      <c r="D219" s="50"/>
      <c r="E219" s="50"/>
      <c r="F219" s="38">
        <v>32</v>
      </c>
      <c r="G219" s="38">
        <v>22.6</v>
      </c>
      <c r="H219" s="50"/>
      <c r="I219" s="50"/>
      <c r="J219" s="38">
        <v>256</v>
      </c>
      <c r="K219" s="38">
        <v>256</v>
      </c>
      <c r="L219" s="50"/>
      <c r="M219" s="50"/>
      <c r="N219" s="38">
        <v>3.2500000000000001E-2</v>
      </c>
      <c r="O219" s="38">
        <v>90</v>
      </c>
    </row>
    <row r="220" spans="1:15" x14ac:dyDescent="0.3">
      <c r="A220" s="50"/>
      <c r="B220" s="38">
        <v>44</v>
      </c>
      <c r="C220" s="38">
        <v>55</v>
      </c>
      <c r="D220" s="50"/>
      <c r="E220" s="50"/>
      <c r="F220" s="38">
        <v>8</v>
      </c>
      <c r="G220" s="38">
        <v>22.6</v>
      </c>
      <c r="H220" s="50"/>
      <c r="I220" s="50"/>
      <c r="J220" s="38">
        <v>256</v>
      </c>
      <c r="K220" s="38">
        <v>260</v>
      </c>
      <c r="L220" s="50"/>
      <c r="M220" s="50"/>
      <c r="N220" s="38">
        <v>3.2500000000000001E-2</v>
      </c>
      <c r="O220" s="38">
        <v>128</v>
      </c>
    </row>
    <row r="221" spans="1:15" x14ac:dyDescent="0.3">
      <c r="A221" s="50"/>
      <c r="B221" s="38">
        <v>6.6</v>
      </c>
      <c r="C221" s="38">
        <v>56</v>
      </c>
      <c r="D221" s="50"/>
      <c r="E221" s="50"/>
      <c r="F221" s="38">
        <v>32</v>
      </c>
      <c r="G221" s="38">
        <v>22.6</v>
      </c>
      <c r="H221" s="50"/>
      <c r="I221" s="50"/>
      <c r="J221" s="38">
        <v>64</v>
      </c>
      <c r="K221" s="38">
        <v>260</v>
      </c>
      <c r="L221" s="50"/>
      <c r="M221" s="50"/>
      <c r="N221" s="38">
        <v>3.2500000000000001E-2</v>
      </c>
      <c r="O221" s="38">
        <v>128</v>
      </c>
    </row>
    <row r="222" spans="1:15" x14ac:dyDescent="0.3">
      <c r="A222" s="50"/>
      <c r="B222" s="38">
        <v>64</v>
      </c>
      <c r="C222" s="38">
        <v>58</v>
      </c>
      <c r="D222" s="50"/>
      <c r="E222" s="50"/>
      <c r="F222" s="38">
        <v>22.6</v>
      </c>
      <c r="G222" s="38">
        <v>32</v>
      </c>
      <c r="H222" s="50"/>
      <c r="I222" s="50"/>
      <c r="J222" s="38">
        <v>260</v>
      </c>
      <c r="K222" s="38">
        <v>300</v>
      </c>
      <c r="L222" s="50"/>
      <c r="M222" s="50"/>
      <c r="N222" s="38">
        <v>3.2500000000000001E-2</v>
      </c>
      <c r="O222" s="38">
        <v>128</v>
      </c>
    </row>
    <row r="223" spans="1:15" x14ac:dyDescent="0.3">
      <c r="A223" s="50"/>
      <c r="B223" s="38">
        <v>11</v>
      </c>
      <c r="C223" s="38">
        <v>60</v>
      </c>
      <c r="D223" s="50"/>
      <c r="E223" s="50"/>
      <c r="F223" s="38">
        <v>11</v>
      </c>
      <c r="G223" s="38">
        <v>32</v>
      </c>
      <c r="H223" s="50"/>
      <c r="I223" s="50"/>
      <c r="J223" s="38">
        <v>64</v>
      </c>
      <c r="K223" s="38">
        <v>300</v>
      </c>
      <c r="L223" s="50"/>
      <c r="M223" s="50"/>
      <c r="N223" s="38">
        <v>3.2500000000000001E-2</v>
      </c>
      <c r="O223" s="38">
        <v>128</v>
      </c>
    </row>
    <row r="224" spans="1:15" x14ac:dyDescent="0.3">
      <c r="A224" s="50"/>
      <c r="B224" s="38">
        <v>52</v>
      </c>
      <c r="C224" s="38">
        <v>60</v>
      </c>
      <c r="D224" s="50"/>
      <c r="E224" s="50"/>
      <c r="F224" s="38">
        <v>32</v>
      </c>
      <c r="G224" s="38">
        <v>32</v>
      </c>
      <c r="H224" s="50"/>
      <c r="I224" s="50"/>
      <c r="J224" s="38">
        <v>256</v>
      </c>
      <c r="K224" s="38">
        <v>310</v>
      </c>
      <c r="L224" s="50"/>
      <c r="M224" s="50"/>
      <c r="N224" s="38">
        <v>3.2500000000000001E-2</v>
      </c>
      <c r="O224" s="38">
        <v>170</v>
      </c>
    </row>
    <row r="225" spans="1:15" x14ac:dyDescent="0.3">
      <c r="A225" s="50"/>
      <c r="B225" s="38">
        <v>32</v>
      </c>
      <c r="C225" s="38">
        <v>64</v>
      </c>
      <c r="D225" s="50"/>
      <c r="E225" s="50"/>
      <c r="F225" s="38">
        <v>64</v>
      </c>
      <c r="G225" s="38">
        <v>32</v>
      </c>
      <c r="H225" s="50"/>
      <c r="I225" s="50"/>
      <c r="J225" s="38">
        <v>840</v>
      </c>
      <c r="K225" s="38">
        <v>330</v>
      </c>
      <c r="L225" s="50"/>
      <c r="M225" s="50"/>
      <c r="N225" s="38">
        <v>3.2500000000000001E-2</v>
      </c>
      <c r="O225" s="38">
        <v>180</v>
      </c>
    </row>
    <row r="226" spans="1:15" x14ac:dyDescent="0.3">
      <c r="A226" s="50"/>
      <c r="B226" s="38">
        <v>60</v>
      </c>
      <c r="C226" s="38">
        <v>64</v>
      </c>
      <c r="D226" s="50"/>
      <c r="E226" s="50"/>
      <c r="F226" s="38">
        <v>45</v>
      </c>
      <c r="G226" s="38">
        <v>32</v>
      </c>
      <c r="H226" s="50"/>
      <c r="I226" s="50"/>
      <c r="J226" s="38">
        <v>300</v>
      </c>
      <c r="K226" s="38">
        <v>430</v>
      </c>
      <c r="L226" s="50"/>
      <c r="M226" s="50"/>
      <c r="N226" s="38">
        <v>3.2500000000000001E-2</v>
      </c>
      <c r="O226" s="38">
        <v>180</v>
      </c>
    </row>
    <row r="227" spans="1:15" x14ac:dyDescent="0.3">
      <c r="A227" s="50"/>
      <c r="B227" s="38">
        <v>55</v>
      </c>
      <c r="C227" s="38">
        <v>64</v>
      </c>
      <c r="D227" s="50"/>
      <c r="E227" s="50"/>
      <c r="F227" s="38">
        <v>22.6</v>
      </c>
      <c r="G227" s="38">
        <v>32</v>
      </c>
      <c r="H227" s="50"/>
      <c r="I227" s="50"/>
      <c r="J227" s="38">
        <v>1006</v>
      </c>
      <c r="K227" s="38">
        <v>480</v>
      </c>
      <c r="L227" s="50"/>
      <c r="M227" s="50"/>
      <c r="N227" s="38">
        <v>3.2500000000000001E-2</v>
      </c>
      <c r="O227" s="38">
        <v>180</v>
      </c>
    </row>
    <row r="228" spans="1:15" x14ac:dyDescent="0.3">
      <c r="A228" s="50"/>
      <c r="B228" s="38">
        <v>56</v>
      </c>
      <c r="C228" s="38">
        <v>90</v>
      </c>
      <c r="D228" s="50"/>
      <c r="E228" s="50"/>
      <c r="F228" s="38">
        <v>16</v>
      </c>
      <c r="G228" s="45">
        <v>32</v>
      </c>
      <c r="H228" s="50"/>
      <c r="I228" s="50"/>
      <c r="J228" s="38">
        <v>45</v>
      </c>
      <c r="K228" s="38">
        <v>530</v>
      </c>
      <c r="L228" s="50"/>
      <c r="M228" s="50"/>
      <c r="N228" s="38">
        <v>3.2500000000000001E-2</v>
      </c>
      <c r="O228" s="38">
        <v>180</v>
      </c>
    </row>
    <row r="229" spans="1:15" x14ac:dyDescent="0.3">
      <c r="A229" s="50"/>
      <c r="B229" s="38">
        <v>94</v>
      </c>
      <c r="C229" s="38">
        <v>90</v>
      </c>
      <c r="D229" s="50"/>
      <c r="E229" s="50"/>
      <c r="F229" s="38">
        <v>32</v>
      </c>
      <c r="G229" s="38">
        <v>45</v>
      </c>
      <c r="H229" s="50"/>
      <c r="I229" s="50"/>
      <c r="J229" s="38">
        <v>256</v>
      </c>
      <c r="K229" s="38">
        <v>590</v>
      </c>
      <c r="L229" s="50"/>
      <c r="M229" s="50"/>
      <c r="N229" s="38">
        <v>3.2500000000000001E-2</v>
      </c>
      <c r="O229" s="38">
        <v>180</v>
      </c>
    </row>
    <row r="230" spans="1:15" x14ac:dyDescent="0.3">
      <c r="A230" s="50"/>
      <c r="B230" s="38">
        <v>21</v>
      </c>
      <c r="C230" s="38">
        <v>94</v>
      </c>
      <c r="D230" s="50"/>
      <c r="E230" s="50"/>
      <c r="F230" s="38">
        <v>32</v>
      </c>
      <c r="G230" s="38">
        <v>45</v>
      </c>
      <c r="H230" s="50"/>
      <c r="I230" s="50"/>
      <c r="J230" s="38">
        <v>256</v>
      </c>
      <c r="K230" s="38">
        <v>800</v>
      </c>
      <c r="L230" s="50"/>
      <c r="M230" s="50"/>
      <c r="N230" s="38">
        <v>3.2500000000000001E-2</v>
      </c>
      <c r="O230" s="38">
        <v>256</v>
      </c>
    </row>
    <row r="231" spans="1:15" x14ac:dyDescent="0.3">
      <c r="A231" s="50"/>
      <c r="B231" s="38">
        <v>42</v>
      </c>
      <c r="C231" s="38">
        <v>128</v>
      </c>
      <c r="D231" s="50"/>
      <c r="E231" s="50"/>
      <c r="F231" s="38">
        <v>16</v>
      </c>
      <c r="G231" s="38">
        <v>45</v>
      </c>
      <c r="H231" s="50"/>
      <c r="I231" s="50"/>
      <c r="J231" s="38">
        <v>300</v>
      </c>
      <c r="K231" s="38">
        <v>801</v>
      </c>
      <c r="L231" s="50"/>
      <c r="M231" s="50"/>
      <c r="N231" s="38">
        <v>64</v>
      </c>
      <c r="O231" s="38">
        <v>256</v>
      </c>
    </row>
    <row r="232" spans="1:15" x14ac:dyDescent="0.3">
      <c r="A232" s="50"/>
      <c r="B232" s="38">
        <v>11</v>
      </c>
      <c r="C232" s="38">
        <v>256</v>
      </c>
      <c r="D232" s="50"/>
      <c r="E232" s="50"/>
      <c r="F232" s="38">
        <v>16</v>
      </c>
      <c r="G232" s="38">
        <v>45</v>
      </c>
      <c r="H232" s="50"/>
      <c r="I232" s="50"/>
      <c r="J232" s="38">
        <v>928</v>
      </c>
      <c r="K232" s="38">
        <v>840</v>
      </c>
      <c r="L232" s="50"/>
      <c r="M232" s="50"/>
      <c r="N232" s="38">
        <v>32</v>
      </c>
      <c r="O232" s="38">
        <v>256</v>
      </c>
    </row>
    <row r="233" spans="1:15" x14ac:dyDescent="0.3">
      <c r="A233" s="50"/>
      <c r="B233" s="38">
        <v>7</v>
      </c>
      <c r="C233" s="38">
        <v>256</v>
      </c>
      <c r="D233" s="50"/>
      <c r="E233" s="50"/>
      <c r="F233" s="38">
        <v>45</v>
      </c>
      <c r="G233" s="38">
        <v>45</v>
      </c>
      <c r="H233" s="50"/>
      <c r="I233" s="50"/>
      <c r="J233" s="38">
        <v>900</v>
      </c>
      <c r="K233" s="38">
        <v>900</v>
      </c>
      <c r="L233" s="50"/>
      <c r="M233" s="50"/>
      <c r="N233" s="38">
        <v>0.17</v>
      </c>
      <c r="O233" s="38">
        <v>320</v>
      </c>
    </row>
    <row r="234" spans="1:15" x14ac:dyDescent="0.3">
      <c r="A234" s="50"/>
      <c r="B234" s="38">
        <v>23</v>
      </c>
      <c r="C234" s="38">
        <v>256</v>
      </c>
      <c r="D234" s="50"/>
      <c r="E234" s="50"/>
      <c r="F234" s="38">
        <v>45</v>
      </c>
      <c r="G234" s="38">
        <v>45</v>
      </c>
      <c r="H234" s="50"/>
      <c r="I234" s="50"/>
      <c r="J234" s="38">
        <v>260</v>
      </c>
      <c r="K234" s="38">
        <v>928</v>
      </c>
      <c r="L234" s="50"/>
      <c r="M234" s="50"/>
      <c r="N234" s="38">
        <v>128</v>
      </c>
      <c r="O234" s="38">
        <v>330</v>
      </c>
    </row>
    <row r="235" spans="1:15" x14ac:dyDescent="0.3">
      <c r="A235" s="52"/>
      <c r="B235" s="45">
        <v>256</v>
      </c>
      <c r="C235" s="45">
        <v>256</v>
      </c>
      <c r="D235" s="52"/>
      <c r="E235" s="52"/>
      <c r="F235" s="45">
        <v>32</v>
      </c>
      <c r="G235" s="45">
        <v>64</v>
      </c>
      <c r="H235" s="52"/>
      <c r="I235" s="52"/>
      <c r="J235" s="45">
        <v>200</v>
      </c>
      <c r="K235" s="45">
        <v>1006</v>
      </c>
      <c r="L235" s="52"/>
      <c r="M235" s="52"/>
      <c r="N235" s="45">
        <v>45</v>
      </c>
      <c r="O235" s="45">
        <v>900</v>
      </c>
    </row>
    <row r="236" spans="1:15" x14ac:dyDescent="0.3">
      <c r="A236" s="55" t="s">
        <v>236</v>
      </c>
      <c r="B236" s="43">
        <f>MEDIAN(B181:B235)</f>
        <v>38</v>
      </c>
      <c r="C236" s="43" t="s">
        <v>233</v>
      </c>
      <c r="D236" s="47"/>
      <c r="E236" s="55" t="s">
        <v>236</v>
      </c>
      <c r="F236" s="43">
        <f>MEDIAN(F181:F235)</f>
        <v>11</v>
      </c>
      <c r="G236" s="43" t="s">
        <v>233</v>
      </c>
      <c r="H236" s="47"/>
      <c r="I236" s="55" t="s">
        <v>236</v>
      </c>
      <c r="J236" s="43">
        <f>MEDIAN(J181:J235)</f>
        <v>210</v>
      </c>
      <c r="K236" s="43" t="s">
        <v>233</v>
      </c>
      <c r="L236" s="47"/>
      <c r="M236" s="55" t="s">
        <v>236</v>
      </c>
      <c r="N236" s="43">
        <f>MEDIAN(N181:N235)</f>
        <v>32</v>
      </c>
      <c r="O236" s="43" t="s">
        <v>233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isemination_x0020_Date xmlns="1720e262-164b-42d9-b8f5-1c971da2b9e2" xsi:nil="true"/>
    <RoutingRuleDescription xmlns="http://schemas.microsoft.com/sharepoint/v3">Appendix 4 for approval with BAO comments</RoutingRuleDescription>
    <IP_x0020_Number xmlns="1720e262-164b-42d9-b8f5-1c971da2b9e2">IP-065922</IP_x0020_Number>
    <Document_x0020_Type xmlns="1720e262-164b-42d9-b8f5-1c971da2b9e2">Final BAO approved manuscript</Document_x0020_Type>
    <Del_Flag xmlns="1720e262-164b-42d9-b8f5-1c971da2b9e2">false</Del_Flag>
    <_dlc_DocId xmlns="1720e262-164b-42d9-b8f5-1c971da2b9e2">IP000000-33-354046</_dlc_DocId>
    <_dlc_DocIdUrl xmlns="1720e262-164b-42d9-b8f5-1c971da2b9e2">
      <Url>https://ipds.usgs.gov/_layouts/DocIdRedir.aspx?ID=IP000000-33-354046</Url>
      <Description>IP000000-33-354046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35575C2E16DD4180F647D41F93EB12" ma:contentTypeVersion="50" ma:contentTypeDescription="Create a new document." ma:contentTypeScope="" ma:versionID="0b2c01cec21c44c30711af6870b2086c">
  <xsd:schema xmlns:xsd="http://www.w3.org/2001/XMLSchema" xmlns:xs="http://www.w3.org/2001/XMLSchema" xmlns:p="http://schemas.microsoft.com/office/2006/metadata/properties" xmlns:ns1="http://schemas.microsoft.com/sharepoint/v3" xmlns:ns2="1720e262-164b-42d9-b8f5-1c971da2b9e2" targetNamespace="http://schemas.microsoft.com/office/2006/metadata/properties" ma:root="true" ma:fieldsID="ef36e399ae9477f09b5c43b6885dc76d" ns1:_="" ns2:_="">
    <xsd:import namespace="http://schemas.microsoft.com/sharepoint/v3"/>
    <xsd:import namespace="1720e262-164b-42d9-b8f5-1c971da2b9e2"/>
    <xsd:element name="properties">
      <xsd:complexType>
        <xsd:sequence>
          <xsd:element name="documentManagement">
            <xsd:complexType>
              <xsd:all>
                <xsd:element ref="ns2:_dlc_DocId" minOccurs="0"/>
                <xsd:element ref="ns2:_dlc_DocIdUrl" minOccurs="0"/>
                <xsd:element ref="ns2:_dlc_DocIdPersistId" minOccurs="0"/>
                <xsd:element ref="ns2:Del_Flag" minOccurs="0"/>
                <xsd:element ref="ns2:IP_x0020_Number" minOccurs="0"/>
                <xsd:element ref="ns2:Document_x0020_Type"/>
                <xsd:element ref="ns1:RoutingRuleDescription" minOccurs="0"/>
                <xsd:element ref="ns2:Disemination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4"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20e262-164b-42d9-b8f5-1c971da2b9e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l_Flag" ma:index="11" nillable="true" ma:displayName="Del_Flag" ma:default="0" ma:description="When set indicates list item can be deleted" ma:internalName="Del_Flag">
      <xsd:simpleType>
        <xsd:restriction base="dms:Boolean"/>
      </xsd:simpleType>
    </xsd:element>
    <xsd:element name="IP_x0020_Number" ma:index="12" nillable="true" ma:displayName="IP Number" ma:indexed="true" ma:internalName="IP_x0020_Number">
      <xsd:simpleType>
        <xsd:restriction base="dms:Text"/>
      </xsd:simpleType>
    </xsd:element>
    <xsd:element name="Document_x0020_Type" ma:index="13" ma:displayName="Document Type" ma:default="Author's original manuscript" ma:description="" ma:format="Dropdown" ma:internalName="Document_x0020_Type">
      <xsd:simpleType>
        <xsd:restriction base="dms:Choice">
          <xsd:enumeration value="Author's original manuscript"/>
          <xsd:enumeration value="SPN edited manuscript"/>
          <xsd:enumeration value="Peer review"/>
          <xsd:enumeration value="Peer review reconciliation"/>
          <xsd:enumeration value="Final manuscript for Bureau approval"/>
          <xsd:enumeration value="Final BAO approved manuscript"/>
          <xsd:enumeration value="IPPA"/>
          <xsd:enumeration value="Other"/>
        </xsd:restriction>
      </xsd:simpleType>
    </xsd:element>
    <xsd:element name="Disemination_x0020_Date" ma:index="16" nillable="true" ma:displayName="Disemination Date" ma:internalName="Disemin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Working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1F5878-089E-4760-B152-E7A0391B894F}">
  <ds:schemaRefs>
    <ds:schemaRef ds:uri="1720e262-164b-42d9-b8f5-1c971da2b9e2"/>
    <ds:schemaRef ds:uri="http://www.w3.org/XML/1998/namespace"/>
    <ds:schemaRef ds:uri="http://schemas.microsoft.com/office/2006/documentManagement/types"/>
    <ds:schemaRef ds:uri="http://schemas.microsoft.com/office/2006/metadata/properties"/>
    <ds:schemaRef ds:uri="http://purl.org/dc/elements/1.1/"/>
    <ds:schemaRef ds:uri="http://purl.org/dc/dcmitype/"/>
    <ds:schemaRef ds:uri="http://schemas.microsoft.com/sharepoint/v3"/>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3F16F8A-1651-487C-AA9F-75E8E1F5F5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720e262-164b-42d9-b8f5-1c971da2b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5D28D9-525A-4199-BF9C-91ED7E290455}">
  <ds:schemaRefs>
    <ds:schemaRef ds:uri="http://schemas.microsoft.com/sharepoint/events"/>
  </ds:schemaRefs>
</ds:datastoreItem>
</file>

<file path=customXml/itemProps4.xml><?xml version="1.0" encoding="utf-8"?>
<ds:datastoreItem xmlns:ds="http://schemas.openxmlformats.org/officeDocument/2006/customXml" ds:itemID="{5AD86FD1-F3D3-4F03-95B2-762CE4FF3F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Abbreviations</vt:lpstr>
      <vt:lpstr>Table 4–1</vt:lpstr>
      <vt:lpstr>Table 4–2</vt:lpstr>
      <vt:lpstr>Table 4–3</vt:lpstr>
      <vt:lpstr>Table 4–4</vt:lpstr>
    </vt:vector>
  </TitlesOfParts>
  <Company>USGS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Czuba, Christiana R.</dc:creator>
  <cp:lastModifiedBy>Fitzpatrick, Faith A.</cp:lastModifiedBy>
  <cp:lastPrinted>2015-05-28T19:35:12Z</cp:lastPrinted>
  <dcterms:created xsi:type="dcterms:W3CDTF">2013-08-22T17:16:42Z</dcterms:created>
  <dcterms:modified xsi:type="dcterms:W3CDTF">2016-08-24T22:24:41Z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0x010100C535575C2E16DD4180F647D41F93EB12</vt:lpwstr>
  </property>
  <property fmtid="{D5CDD505-2E9C-101B-9397-08002B2CF9AE}" pid="3" name="ItemRetentionFormula">
    <vt:lpwstr/>
  </property>
  <property fmtid="{D5CDD505-2E9C-101B-9397-08002B2CF9AE}" pid="4" name="_dlc_policyId">
    <vt:lpwstr/>
  </property>
  <property fmtid="{D5CDD505-2E9C-101B-9397-08002B2CF9AE}" pid="5" name="_dlc_DocIdItemGuid">
    <vt:lpwstr>fa655c1c-ffb3-4e9b-a32b-dce84f12ac45</vt:lpwstr>
  </property>
</Properties>
</file>