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MNWSC EMNQ00\FY18\rol18-emnq00-0027_Trost_SIR2018-5080_088856\layout\web_508\downloads\"/>
    </mc:Choice>
  </mc:AlternateContent>
  <bookViews>
    <workbookView xWindow="0" yWindow="0" windowWidth="20052" windowHeight="9732" tabRatio="750"/>
  </bookViews>
  <sheets>
    <sheet name="Table 5" sheetId="47" r:id="rId1"/>
    <sheet name="Table 8" sheetId="51" r:id="rId2"/>
  </sheets>
  <definedNames>
    <definedName name="_xlnm._FilterDatabase" localSheetId="1" hidden="1">'Table 8'!$A$3:$O$81</definedName>
  </definedNames>
  <calcPr calcId="171027"/>
</workbook>
</file>

<file path=xl/calcChain.xml><?xml version="1.0" encoding="utf-8"?>
<calcChain xmlns="http://schemas.openxmlformats.org/spreadsheetml/2006/main">
  <c r="R82" i="47" l="1"/>
  <c r="R81" i="47"/>
  <c r="R80" i="47"/>
  <c r="R79" i="47"/>
  <c r="R78" i="47"/>
  <c r="R77" i="47"/>
  <c r="R76" i="47"/>
  <c r="R75" i="47"/>
  <c r="R74" i="47"/>
  <c r="R73" i="47"/>
  <c r="R72" i="47"/>
  <c r="R71" i="47"/>
  <c r="R70" i="47"/>
  <c r="R69" i="47"/>
  <c r="R68" i="47"/>
  <c r="R67" i="47"/>
  <c r="R66" i="47"/>
  <c r="R65" i="47"/>
  <c r="R64" i="47"/>
  <c r="R63" i="47"/>
  <c r="R62" i="47"/>
  <c r="R61" i="47"/>
  <c r="R60" i="47"/>
  <c r="R59" i="47"/>
  <c r="R58" i="47"/>
  <c r="R57" i="47"/>
  <c r="R56" i="47"/>
  <c r="R55" i="47"/>
  <c r="R54" i="47"/>
  <c r="R53" i="47"/>
  <c r="R52" i="47"/>
  <c r="R51" i="47"/>
  <c r="R50" i="47"/>
  <c r="R49" i="47"/>
  <c r="R48" i="47"/>
  <c r="R47" i="47"/>
  <c r="R46" i="47"/>
  <c r="R45" i="47"/>
  <c r="R44" i="47"/>
  <c r="R43" i="47"/>
  <c r="R42" i="47"/>
  <c r="R41" i="47"/>
  <c r="R40" i="47"/>
  <c r="R39" i="47"/>
  <c r="R38" i="47"/>
  <c r="R37" i="47"/>
  <c r="R36" i="47"/>
  <c r="R35" i="47"/>
  <c r="R34" i="47"/>
  <c r="R33" i="47"/>
  <c r="R32" i="47"/>
  <c r="R31" i="47"/>
  <c r="R30" i="47"/>
  <c r="R29" i="47"/>
  <c r="R28" i="47"/>
  <c r="R27" i="47"/>
  <c r="R26" i="47"/>
  <c r="R25" i="47"/>
  <c r="R24" i="47"/>
  <c r="R23" i="47"/>
  <c r="R22" i="47"/>
  <c r="R21" i="47"/>
  <c r="R20" i="47"/>
  <c r="R19" i="47"/>
  <c r="R18" i="47"/>
  <c r="R17" i="47"/>
  <c r="R16" i="47"/>
  <c r="R15" i="47"/>
  <c r="R14" i="47"/>
  <c r="R13" i="47"/>
  <c r="R12" i="47"/>
  <c r="R11" i="47"/>
  <c r="R10" i="47"/>
  <c r="R9" i="47"/>
  <c r="R8" i="47"/>
  <c r="R7" i="47"/>
  <c r="R6" i="47"/>
  <c r="O81" i="51" l="1"/>
  <c r="O80" i="51"/>
  <c r="O79" i="51"/>
  <c r="O78" i="51"/>
  <c r="O77" i="51"/>
  <c r="O76" i="51"/>
  <c r="O75" i="51"/>
  <c r="O74" i="51"/>
  <c r="O73" i="51"/>
  <c r="O72" i="51"/>
  <c r="O71" i="51"/>
  <c r="O70" i="51"/>
  <c r="O69" i="51"/>
  <c r="O68" i="51"/>
  <c r="O67" i="51"/>
  <c r="O66" i="51"/>
  <c r="O65" i="51"/>
  <c r="O64" i="51"/>
  <c r="O63" i="51"/>
  <c r="O62" i="51"/>
  <c r="O61" i="51"/>
  <c r="O60" i="51"/>
  <c r="O59" i="51"/>
  <c r="O58" i="51"/>
  <c r="O57" i="51"/>
  <c r="O56" i="51"/>
  <c r="O55" i="51"/>
  <c r="O54" i="51"/>
  <c r="O53" i="51"/>
  <c r="O52" i="51"/>
  <c r="O51" i="51"/>
  <c r="O50" i="51"/>
  <c r="O49" i="51"/>
  <c r="O48" i="51"/>
  <c r="O47" i="51"/>
  <c r="O46" i="51"/>
  <c r="O45" i="51"/>
  <c r="O44" i="51"/>
  <c r="O43" i="51"/>
  <c r="O42" i="51"/>
  <c r="O41" i="51"/>
  <c r="O40" i="51"/>
  <c r="O39" i="51"/>
  <c r="O38" i="51"/>
  <c r="O37" i="51"/>
  <c r="O36" i="51"/>
  <c r="O35" i="51"/>
  <c r="O34" i="51"/>
  <c r="O33" i="51"/>
  <c r="O32" i="51"/>
  <c r="O31" i="51"/>
  <c r="O30" i="51"/>
  <c r="O29" i="51"/>
  <c r="O28" i="51"/>
  <c r="O27" i="51"/>
  <c r="O26" i="51"/>
  <c r="O25" i="51"/>
  <c r="O24" i="51"/>
  <c r="O23" i="51"/>
  <c r="O22" i="51"/>
  <c r="O21" i="51"/>
  <c r="O20" i="51"/>
  <c r="O19" i="51"/>
  <c r="O18" i="51"/>
  <c r="O17" i="51"/>
  <c r="O16" i="51"/>
  <c r="O15" i="51"/>
  <c r="O14" i="51"/>
  <c r="O13" i="51"/>
  <c r="O12" i="51"/>
  <c r="O11" i="51"/>
  <c r="O10" i="51"/>
  <c r="O9" i="51"/>
  <c r="O8" i="51"/>
  <c r="O7" i="51"/>
  <c r="O6" i="51"/>
  <c r="O5" i="51"/>
  <c r="O4" i="51"/>
</calcChain>
</file>

<file path=xl/sharedStrings.xml><?xml version="1.0" encoding="utf-8"?>
<sst xmlns="http://schemas.openxmlformats.org/spreadsheetml/2006/main" count="1271" uniqueCount="368">
  <si>
    <t>04015330</t>
  </si>
  <si>
    <t>05317200</t>
  </si>
  <si>
    <t>USGS streamgage number</t>
  </si>
  <si>
    <t>NA</t>
  </si>
  <si>
    <t>State</t>
  </si>
  <si>
    <t>Mean annual total streamflow</t>
  </si>
  <si>
    <t>05120500</t>
  </si>
  <si>
    <t>1980 to 2011</t>
  </si>
  <si>
    <t>05057200</t>
  </si>
  <si>
    <t>06803530</t>
  </si>
  <si>
    <t>06601000</t>
  </si>
  <si>
    <t>05291000</t>
  </si>
  <si>
    <t>06889200</t>
  </si>
  <si>
    <t>1980 to 2009</t>
  </si>
  <si>
    <t>05487980</t>
  </si>
  <si>
    <t>05451210</t>
  </si>
  <si>
    <t>1996 to 2011</t>
  </si>
  <si>
    <t>05489000</t>
  </si>
  <si>
    <t>05458000</t>
  </si>
  <si>
    <t>04024430</t>
  </si>
  <si>
    <t>04027000</t>
  </si>
  <si>
    <t>05399500</t>
  </si>
  <si>
    <t>05393500</t>
  </si>
  <si>
    <t>05444000</t>
  </si>
  <si>
    <t>05556500</t>
  </si>
  <si>
    <t>04057800</t>
  </si>
  <si>
    <t>05525500</t>
  </si>
  <si>
    <t>03340800</t>
  </si>
  <si>
    <t>04122200</t>
  </si>
  <si>
    <t>03327520</t>
  </si>
  <si>
    <t>1980 to 2002</t>
  </si>
  <si>
    <t>04096900</t>
  </si>
  <si>
    <t>1980 to 1996</t>
  </si>
  <si>
    <t>04127997</t>
  </si>
  <si>
    <t>04185000</t>
  </si>
  <si>
    <t>03241500</t>
  </si>
  <si>
    <t>04150500</t>
  </si>
  <si>
    <t>04197100</t>
  </si>
  <si>
    <t>04213000</t>
  </si>
  <si>
    <t>04216418</t>
  </si>
  <si>
    <t>01552000</t>
  </si>
  <si>
    <t>04256000</t>
  </si>
  <si>
    <t>01440000</t>
  </si>
  <si>
    <t>01181000</t>
  </si>
  <si>
    <t>04296000</t>
  </si>
  <si>
    <t>01078000</t>
  </si>
  <si>
    <t>01052500</t>
  </si>
  <si>
    <t>01031500</t>
  </si>
  <si>
    <t>06453255</t>
  </si>
  <si>
    <t>1983 to 2002</t>
  </si>
  <si>
    <t>06479215</t>
  </si>
  <si>
    <t>1985 to 2011</t>
  </si>
  <si>
    <t>05293000</t>
  </si>
  <si>
    <t>1980 to 1998</t>
  </si>
  <si>
    <t>06889160</t>
  </si>
  <si>
    <t>1980 to 2000</t>
  </si>
  <si>
    <t>05488200</t>
  </si>
  <si>
    <t>1986 to 2011</t>
  </si>
  <si>
    <t>05498000</t>
  </si>
  <si>
    <t>1980 to 2004</t>
  </si>
  <si>
    <t>05500000</t>
  </si>
  <si>
    <t>05501000</t>
  </si>
  <si>
    <t>05495500</t>
  </si>
  <si>
    <t>03338780</t>
  </si>
  <si>
    <t>1989 to 2011</t>
  </si>
  <si>
    <t>04122500</t>
  </si>
  <si>
    <t>04125460</t>
  </si>
  <si>
    <t>1997 to 2011</t>
  </si>
  <si>
    <t>04124500</t>
  </si>
  <si>
    <t>1992 to 2011</t>
  </si>
  <si>
    <t>04104945</t>
  </si>
  <si>
    <t>1995 to 2011</t>
  </si>
  <si>
    <t>03272700</t>
  </si>
  <si>
    <t>1980 to 1999</t>
  </si>
  <si>
    <t>03010655</t>
  </si>
  <si>
    <t>04221000</t>
  </si>
  <si>
    <t>04224775</t>
  </si>
  <si>
    <t>01550000</t>
  </si>
  <si>
    <t>01532000</t>
  </si>
  <si>
    <t>01539000</t>
  </si>
  <si>
    <t>01510000</t>
  </si>
  <si>
    <t>01439500</t>
  </si>
  <si>
    <t>04268800</t>
  </si>
  <si>
    <t>04273800</t>
  </si>
  <si>
    <t>04273700</t>
  </si>
  <si>
    <t>1991 to 2011</t>
  </si>
  <si>
    <t>04276842</t>
  </si>
  <si>
    <t>04282650</t>
  </si>
  <si>
    <t>04282780</t>
  </si>
  <si>
    <t>04280350</t>
  </si>
  <si>
    <t>1985 to 2008</t>
  </si>
  <si>
    <t>04282525</t>
  </si>
  <si>
    <t>01144000</t>
  </si>
  <si>
    <t>01134500</t>
  </si>
  <si>
    <t>01130000</t>
  </si>
  <si>
    <t>1983 to 2003</t>
  </si>
  <si>
    <t>01064801</t>
  </si>
  <si>
    <t>1994 to 2011</t>
  </si>
  <si>
    <t>01054200</t>
  </si>
  <si>
    <t>01055000</t>
  </si>
  <si>
    <t>01047000</t>
  </si>
  <si>
    <t>Parameter name</t>
  </si>
  <si>
    <t>Change limit</t>
  </si>
  <si>
    <t>Initial value</t>
  </si>
  <si>
    <t>Lower bound</t>
  </si>
  <si>
    <t>Upper bound</t>
  </si>
  <si>
    <t>Scale</t>
  </si>
  <si>
    <t>Offset</t>
  </si>
  <si>
    <t>**compared to HYSEP local minimum method (Sloto and Crouse, 1996)</t>
  </si>
  <si>
    <t>AMAXINF</t>
  </si>
  <si>
    <t>BMAXINM</t>
  </si>
  <si>
    <t>CFGI_LO</t>
  </si>
  <si>
    <t>CFGI_MULT</t>
  </si>
  <si>
    <t>CMAXINM</t>
  </si>
  <si>
    <t>DMAXINM</t>
  </si>
  <si>
    <t>EMAXINM</t>
  </si>
  <si>
    <t>GDD_STR</t>
  </si>
  <si>
    <t>GDD_TMN</t>
  </si>
  <si>
    <t xml:space="preserve">Final value </t>
  </si>
  <si>
    <t>Transformation type</t>
  </si>
  <si>
    <r>
      <rPr>
        <vertAlign val="superscript"/>
        <sz val="10"/>
        <color theme="1"/>
        <rFont val="Times New Roman"/>
        <family val="1"/>
      </rPr>
      <t>a</t>
    </r>
    <r>
      <rPr>
        <sz val="10"/>
        <color theme="1"/>
        <rFont val="Times New Roman"/>
        <family val="1"/>
      </rPr>
      <t>Land cover classes as defined in Fry and others, 2011</t>
    </r>
  </si>
  <si>
    <t>Units</t>
  </si>
  <si>
    <t>Equation reference</t>
  </si>
  <si>
    <t>Coefficient of variation of 5 mean annual recharge estimates</t>
  </si>
  <si>
    <r>
      <t>HCDN 2009 network</t>
    </r>
    <r>
      <rPr>
        <b/>
        <vertAlign val="superscript"/>
        <sz val="10"/>
        <rFont val="Univers 47 Condensed Light"/>
        <family val="3"/>
      </rPr>
      <t>a</t>
    </r>
  </si>
  <si>
    <r>
      <t>Drainage area (km</t>
    </r>
    <r>
      <rPr>
        <b/>
        <vertAlign val="superscript"/>
        <sz val="10"/>
        <color theme="1"/>
        <rFont val="Univers 47 Condensed Light"/>
        <family val="3"/>
      </rPr>
      <t>2</t>
    </r>
    <r>
      <rPr>
        <b/>
        <sz val="10"/>
        <color theme="1"/>
        <rFont val="Univers 47 Condensed Light"/>
        <family val="3"/>
      </rPr>
      <t>)</t>
    </r>
  </si>
  <si>
    <r>
      <t>Mean daily temperature at centroid of basin (</t>
    </r>
    <r>
      <rPr>
        <b/>
        <vertAlign val="superscript"/>
        <sz val="10"/>
        <color theme="1"/>
        <rFont val="Univers 47 Condensed Light"/>
        <family val="3"/>
      </rPr>
      <t>o</t>
    </r>
    <r>
      <rPr>
        <b/>
        <sz val="10"/>
        <color theme="1"/>
        <rFont val="Univers 47 Condensed Light"/>
        <family val="3"/>
      </rPr>
      <t>C)</t>
    </r>
    <r>
      <rPr>
        <b/>
        <vertAlign val="superscript"/>
        <sz val="10"/>
        <color theme="1"/>
        <rFont val="Univers 47 Condensed Light"/>
        <family val="3"/>
      </rPr>
      <t>b</t>
    </r>
  </si>
  <si>
    <r>
      <t>Mean annual precipitation at centroid of basin</t>
    </r>
    <r>
      <rPr>
        <b/>
        <vertAlign val="superscript"/>
        <sz val="10"/>
        <color theme="1"/>
        <rFont val="Univers 47 Condensed Light"/>
        <family val="3"/>
      </rPr>
      <t>b</t>
    </r>
  </si>
  <si>
    <r>
      <t>HYSEP 
fixed-interval method</t>
    </r>
    <r>
      <rPr>
        <b/>
        <vertAlign val="superscript"/>
        <sz val="10"/>
        <rFont val="Univers 47 Condensed Light"/>
        <family val="3"/>
      </rPr>
      <t>c</t>
    </r>
  </si>
  <si>
    <r>
      <t>HYSEP 
sliding method</t>
    </r>
    <r>
      <rPr>
        <b/>
        <vertAlign val="superscript"/>
        <sz val="10"/>
        <rFont val="Univers 47 Condensed Light"/>
        <family val="3"/>
      </rPr>
      <t>c</t>
    </r>
  </si>
  <si>
    <r>
      <t>PART</t>
    </r>
    <r>
      <rPr>
        <b/>
        <vertAlign val="superscript"/>
        <sz val="10"/>
        <rFont val="Univers 47 Condensed Light"/>
        <family val="3"/>
      </rPr>
      <t>d</t>
    </r>
    <r>
      <rPr>
        <b/>
        <sz val="10"/>
        <rFont val="Univers 47 Condensed Light"/>
        <family val="3"/>
      </rPr>
      <t xml:space="preserve">
</t>
    </r>
  </si>
  <si>
    <r>
      <t>BFI</t>
    </r>
    <r>
      <rPr>
        <b/>
        <vertAlign val="superscript"/>
        <sz val="10"/>
        <rFont val="Univers 47 Condensed Light"/>
        <family val="3"/>
      </rPr>
      <t>e</t>
    </r>
    <r>
      <rPr>
        <b/>
        <sz val="10"/>
        <rFont val="Univers 47 Condensed Light"/>
        <family val="3"/>
      </rPr>
      <t xml:space="preserve">
</t>
    </r>
  </si>
  <si>
    <r>
      <rPr>
        <vertAlign val="superscript"/>
        <sz val="10"/>
        <color theme="1"/>
        <rFont val="Times New Roman"/>
        <family val="1"/>
      </rPr>
      <t>a</t>
    </r>
    <r>
      <rPr>
        <sz val="10"/>
        <color theme="1"/>
        <rFont val="Times New Roman"/>
        <family val="1"/>
      </rPr>
      <t>Lins, 2012</t>
    </r>
  </si>
  <si>
    <r>
      <rPr>
        <vertAlign val="superscript"/>
        <sz val="10"/>
        <color theme="1"/>
        <rFont val="Times New Roman"/>
        <family val="1"/>
      </rPr>
      <t>b</t>
    </r>
    <r>
      <rPr>
        <sz val="10"/>
        <color theme="1"/>
        <rFont val="Times New Roman"/>
        <family val="1"/>
      </rPr>
      <t>Thornton and others, 2014</t>
    </r>
  </si>
  <si>
    <r>
      <rPr>
        <vertAlign val="superscript"/>
        <sz val="10"/>
        <color theme="1"/>
        <rFont val="Times New Roman"/>
        <family val="1"/>
      </rPr>
      <t>c</t>
    </r>
    <r>
      <rPr>
        <sz val="10"/>
        <color theme="1"/>
        <rFont val="Times New Roman"/>
        <family val="1"/>
      </rPr>
      <t>Sloto and Crouse, 1996</t>
    </r>
  </si>
  <si>
    <r>
      <rPr>
        <vertAlign val="superscript"/>
        <sz val="10"/>
        <color theme="1"/>
        <rFont val="Times New Roman"/>
        <family val="1"/>
      </rPr>
      <t>d</t>
    </r>
    <r>
      <rPr>
        <sz val="10"/>
        <color theme="1"/>
        <rFont val="Times New Roman"/>
        <family val="1"/>
      </rPr>
      <t>Rutledge, 1998</t>
    </r>
  </si>
  <si>
    <t>CND_LU24</t>
  </si>
  <si>
    <t>CND_LU41</t>
  </si>
  <si>
    <t>CND_LU42</t>
  </si>
  <si>
    <t>CND_LU71</t>
  </si>
  <si>
    <t>CND_LU81</t>
  </si>
  <si>
    <t>CND_LU82</t>
  </si>
  <si>
    <t>CND_LU90</t>
  </si>
  <si>
    <t>CNMU_ALL</t>
  </si>
  <si>
    <t>CNMU_LU52</t>
  </si>
  <si>
    <t>CNMU_LU95</t>
  </si>
  <si>
    <t>DKCO_LU24</t>
  </si>
  <si>
    <t>DKCO_LU41</t>
  </si>
  <si>
    <t>DKCO_LU42</t>
  </si>
  <si>
    <t>DKCO_LU81</t>
  </si>
  <si>
    <t>DKCO_LU71</t>
  </si>
  <si>
    <t>DKCO_LU82</t>
  </si>
  <si>
    <t>DKCO_LU90</t>
  </si>
  <si>
    <t>DKCO_MU2X</t>
  </si>
  <si>
    <t>XSTP_LU24</t>
  </si>
  <si>
    <t>XSTP_LU41</t>
  </si>
  <si>
    <t>XSTP_LU42</t>
  </si>
  <si>
    <t>XSTP_LU71</t>
  </si>
  <si>
    <t>XSTP_LU81</t>
  </si>
  <si>
    <t>XSTP_LU82</t>
  </si>
  <si>
    <t>XSTP_LU90</t>
  </si>
  <si>
    <t>XSTP_MU2X</t>
  </si>
  <si>
    <t>RSLP_LU21</t>
  </si>
  <si>
    <t>RSLP_LU41</t>
  </si>
  <si>
    <t>RSLP_LU42</t>
  </si>
  <si>
    <t>RSLP_LU71</t>
  </si>
  <si>
    <t>RSLP_LU81</t>
  </si>
  <si>
    <t>RSLP_LU82</t>
  </si>
  <si>
    <t>RSLP_LU90</t>
  </si>
  <si>
    <t>RZB_LU21</t>
  </si>
  <si>
    <t>RZB_LU71</t>
  </si>
  <si>
    <t>RZB_LU81</t>
  </si>
  <si>
    <t>RZB_LU90</t>
  </si>
  <si>
    <t>RZC_LU41</t>
  </si>
  <si>
    <t>RZC_LU42</t>
  </si>
  <si>
    <t>RZC_LU82</t>
  </si>
  <si>
    <t>RZMU_ALL</t>
  </si>
  <si>
    <t>RZMU_LU2X</t>
  </si>
  <si>
    <t>RZMU_LU52</t>
  </si>
  <si>
    <t>RZMU_LU95</t>
  </si>
  <si>
    <t>INMU_ALL</t>
  </si>
  <si>
    <t>INMG_LU2X</t>
  </si>
  <si>
    <t>INMA_LU52</t>
  </si>
  <si>
    <t>INT_DA_ALL</t>
  </si>
  <si>
    <t>INT_Ga_LU21</t>
  </si>
  <si>
    <t>INT_Ga_LU41</t>
  </si>
  <si>
    <t>INT_Ga_LU42</t>
  </si>
  <si>
    <t>INT_Ga_LU71</t>
  </si>
  <si>
    <t>INT_Ga_LU81</t>
  </si>
  <si>
    <t>INT_Ga_LU82</t>
  </si>
  <si>
    <t>INT_Ga_LU90</t>
  </si>
  <si>
    <t>INT_Gb_LU21</t>
  </si>
  <si>
    <t>INT_Gb_LU41</t>
  </si>
  <si>
    <t>INT_Gb_LU42</t>
  </si>
  <si>
    <t>INT_Gb_LU71</t>
  </si>
  <si>
    <t>INT_Gb_LU81</t>
  </si>
  <si>
    <t>INT_Gb_LU82</t>
  </si>
  <si>
    <t>INT_Gb_LU90</t>
  </si>
  <si>
    <t>INT_MDb_LU2X</t>
  </si>
  <si>
    <t>INT_MDb_LU41</t>
  </si>
  <si>
    <t>INT_MDb_LU42</t>
  </si>
  <si>
    <t>INT_MDb_LU71</t>
  </si>
  <si>
    <t>INT_MDb_LU81</t>
  </si>
  <si>
    <t>INT_MDb_LU82</t>
  </si>
  <si>
    <t>INT_MDb_LU90</t>
  </si>
  <si>
    <t>Time period</t>
  </si>
  <si>
    <t>Map number for watershed associated with streamgage (figs. 1, 8)</t>
  </si>
  <si>
    <t>Basin type</t>
  </si>
  <si>
    <t>Mean annual SWB potential recharge</t>
  </si>
  <si>
    <r>
      <t>HYSEP 
local minimum method</t>
    </r>
    <r>
      <rPr>
        <b/>
        <vertAlign val="superscript"/>
        <sz val="10"/>
        <rFont val="Univers 47 Condensed Light"/>
        <family val="3"/>
      </rPr>
      <t xml:space="preserve">c </t>
    </r>
    <r>
      <rPr>
        <b/>
        <sz val="10"/>
        <rFont val="Univers 47 Condensed Light"/>
        <family val="3"/>
      </rPr>
      <t>(reference method)</t>
    </r>
  </si>
  <si>
    <t>Mean residual</t>
  </si>
  <si>
    <t>Root mean squared error (RMSE)</t>
  </si>
  <si>
    <t>Absolute mean error (AME)</t>
  </si>
  <si>
    <t>Mean relative error</t>
  </si>
  <si>
    <t xml:space="preserve">Mean residual </t>
  </si>
  <si>
    <t>Mean annual recharge estimate from base-flow separation</t>
  </si>
  <si>
    <t>Annual mean recharge</t>
  </si>
  <si>
    <t>Annual mean recharge residuals</t>
  </si>
  <si>
    <t>Calibration weights</t>
  </si>
  <si>
    <t>Deciles of annual mean recharge residuals</t>
  </si>
  <si>
    <t xml:space="preserve">Deciles of annual mean recharge </t>
  </si>
  <si>
    <t>Mean annual recharge</t>
  </si>
  <si>
    <r>
      <t>Parameter description</t>
    </r>
    <r>
      <rPr>
        <b/>
        <vertAlign val="superscript"/>
        <sz val="10"/>
        <color theme="1"/>
        <rFont val="Univers 47 Condensed Light"/>
        <family val="3"/>
      </rPr>
      <t>a</t>
    </r>
  </si>
  <si>
    <t>Parameter group</t>
  </si>
  <si>
    <t>Parameter group description</t>
  </si>
  <si>
    <t>Final scaled parameter value</t>
  </si>
  <si>
    <r>
      <rPr>
        <b/>
        <sz val="12"/>
        <color theme="1"/>
        <rFont val="Univers 47 Condensed Light"/>
        <family val="3"/>
      </rPr>
      <t xml:space="preserve">Table 5. </t>
    </r>
    <r>
      <rPr>
        <sz val="12"/>
        <color theme="1"/>
        <rFont val="Univers 47 Condensed Light"/>
        <family val="3"/>
      </rPr>
      <t xml:space="preserve"> </t>
    </r>
    <r>
      <rPr>
        <sz val="12"/>
        <color theme="1"/>
        <rFont val="Univers 57 Condensed"/>
        <family val="3"/>
      </rPr>
      <t>Selected characteristics, simulated potential recharge from the glacial Soil-Water-Balance (SWB) model, recharge determined using five hydrograph separation techniques, residual statistics, and calibration weights for 77 basins used for the glacial SWB model calibration and verification.</t>
    </r>
  </si>
  <si>
    <t>Inch per year</t>
  </si>
  <si>
    <t>Percent</t>
  </si>
  <si>
    <t>Weight per observation</t>
  </si>
  <si>
    <r>
      <t>[USGS, U.S. Geological Survey; HCDN, Hydro-climatic data network,  km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, square kilometer; </t>
    </r>
    <r>
      <rPr>
        <vertAlign val="superscript"/>
        <sz val="10"/>
        <rFont val="Times New Roman"/>
        <family val="1"/>
      </rPr>
      <t>o</t>
    </r>
    <r>
      <rPr>
        <sz val="10"/>
        <rFont val="Times New Roman"/>
        <family val="1"/>
      </rPr>
      <t>C, degree Celsius; BFI, base-flow index; NA, not applicable]</t>
    </r>
  </si>
  <si>
    <r>
      <rPr>
        <vertAlign val="superscript"/>
        <sz val="10"/>
        <color theme="1"/>
        <rFont val="Times New Roman"/>
        <family val="1"/>
      </rPr>
      <t>e</t>
    </r>
    <r>
      <rPr>
        <sz val="10"/>
        <color theme="1"/>
        <rFont val="Times New Roman"/>
        <family val="1"/>
      </rPr>
      <t>Gustard and others, 2014</t>
    </r>
  </si>
  <si>
    <t>N. Dak</t>
  </si>
  <si>
    <t>Nebr.</t>
  </si>
  <si>
    <t>S. Dak.</t>
  </si>
  <si>
    <t>Kans.</t>
  </si>
  <si>
    <t>Minn.</t>
  </si>
  <si>
    <t>Iowa</t>
  </si>
  <si>
    <t>Wis.</t>
  </si>
  <si>
    <t>Ill.</t>
  </si>
  <si>
    <t>Mich.</t>
  </si>
  <si>
    <t>Ind.</t>
  </si>
  <si>
    <t>Ohio</t>
  </si>
  <si>
    <t>N.Y.</t>
  </si>
  <si>
    <t>Pa.</t>
  </si>
  <si>
    <t>N.J.</t>
  </si>
  <si>
    <t>Mass.</t>
  </si>
  <si>
    <t>Vt.</t>
  </si>
  <si>
    <t>N.H.</t>
  </si>
  <si>
    <t>Maine</t>
  </si>
  <si>
    <t>Mo.</t>
  </si>
  <si>
    <r>
      <rPr>
        <b/>
        <sz val="12"/>
        <color theme="1"/>
        <rFont val="Univers 47 Condensed Light"/>
        <family val="3"/>
      </rPr>
      <t>Table 8.</t>
    </r>
    <r>
      <rPr>
        <sz val="12"/>
        <color theme="1"/>
        <rFont val="Univers 47 Condensed Light"/>
        <family val="3"/>
      </rPr>
      <t xml:space="preserve"> </t>
    </r>
    <r>
      <rPr>
        <sz val="12"/>
        <color theme="1"/>
        <rFont val="Univers 57 Condensed"/>
        <family val="3"/>
      </rPr>
      <t>Calibration parameter descriptions, values, and bounds for the glacial Soil-Water-Balance model.</t>
    </r>
  </si>
  <si>
    <t>[NA, not applicable]</t>
  </si>
  <si>
    <t>Curve number</t>
  </si>
  <si>
    <t>Curve number multiplier</t>
  </si>
  <si>
    <t>Curve number decay coefficient</t>
  </si>
  <si>
    <t>Curve number x-axis offset</t>
  </si>
  <si>
    <t>Interception intercept</t>
  </si>
  <si>
    <t>Interception slope</t>
  </si>
  <si>
    <t>Interception multiplier</t>
  </si>
  <si>
    <t>Global</t>
  </si>
  <si>
    <t>Maximum recharge rate</t>
  </si>
  <si>
    <t>Fixed</t>
  </si>
  <si>
    <t>Log</t>
  </si>
  <si>
    <t>Factor</t>
  </si>
  <si>
    <t>Curve number multiplier for all curve numbers</t>
  </si>
  <si>
    <t>Intercept in equation for computing daily interception during the growing season by vegetation on developed, low intensity land cover (21)</t>
  </si>
  <si>
    <t>Intercept in equation for computing daily interception during the growing season  by vegetation on decidusous forest land cover (41)</t>
  </si>
  <si>
    <t>Intercept in equation for computing daily interception during the growing season  by vegetation on evergreen forest land cover (42)</t>
  </si>
  <si>
    <t>Intercept in equation for computing daily interception during the growing season  by vegetation on grassland land cover (71)</t>
  </si>
  <si>
    <t>Intercept in equation for computing daily interception during the growing season  by vegetation on pasture/hay land cover (81)</t>
  </si>
  <si>
    <t>Intercept in equation for computing daily interception during the growing season  by vegetation on cultivated crops  land cover (82)</t>
  </si>
  <si>
    <t>Intercept in equation for computing daily interception during the growing season  by vegetation on woody wetlands land cover (90)</t>
  </si>
  <si>
    <t>Slope in equation for computing daily interception during the growing season  by vegetation on developed, low intensity land cover (21)</t>
  </si>
  <si>
    <t>Slope in equation for computing daily interception during the growing season  by vegetation on decidusous forest land cover (41)</t>
  </si>
  <si>
    <t>Slope in equation for computing daily interception during the growing season  by vegetation on evergreen forest land cover (42)</t>
  </si>
  <si>
    <t>Slope in equation for computing daily interception during the growing season  by vegetation on grassland land cover (71)</t>
  </si>
  <si>
    <t>Slope in equation for computing daily interception during the growing season  by vegetation on pasture/hay land cover (81)</t>
  </si>
  <si>
    <t>Slope in equation for computing daily interception during the growing season  by vegetation on cultivated crops  land cover (82)</t>
  </si>
  <si>
    <t>Slope in equation for computing daily interception during the growing season  by vegetation on woody wetlands land cover (90)</t>
  </si>
  <si>
    <t>Multiplier for all growing season interception intercept (a) parameters</t>
  </si>
  <si>
    <t>Multiplier to adjust the growing season interception intercept term (a) from developed, low intensity land cover (21) to the other developed land cover classes (22, 23, 24)</t>
  </si>
  <si>
    <t>Multiplier to adjust the growing season interception slope term (b) from hay/pasture land cover class (81) to shrubland land cover class (52)</t>
  </si>
  <si>
    <t>Multiplier for all dormant season interception intercept (a) parameters</t>
  </si>
  <si>
    <t>Multiplier to adjust the dormant season interception intercept term (a) from developed, low intensity land cover (21) to the other developed land cover classes (22, 23, 24)</t>
  </si>
  <si>
    <t>Slope in equation for computing daily interception during the dormant season  by vegetation on decidusous forest land cover (41)</t>
  </si>
  <si>
    <t>Slope in equation for computing daily interception during the dormant season  by vegetation on evergreen forest land cover (42)</t>
  </si>
  <si>
    <t>Slope in equation for computing daily interception during the dormant season  by vegetation on grassland land cover (71)</t>
  </si>
  <si>
    <t>Slope in equation for computing daily interception during the dormant season  by vegetation on pasture/hay land cover (81)</t>
  </si>
  <si>
    <t>Slope in equation for computing daily interception during the dormant season  by vegetation on cultivated crops  land cover (82)</t>
  </si>
  <si>
    <t>Slope in equation for computing daily interception during the dormant season  by vegetation on woody wetlands land cover (90)</t>
  </si>
  <si>
    <t>Lower limit of the continuous frozen ground index (CFGI)</t>
  </si>
  <si>
    <t>Multiplier used to calculate the upper limit of the continuous frozen ground index from the lower limit.</t>
  </si>
  <si>
    <t>Minimum accumulation of growing degree days to trigger the start of the growing season</t>
  </si>
  <si>
    <t>Growing season killing frost in degrees Fahrenheit</t>
  </si>
  <si>
    <t>Maximum recharge rate for hydrologic soil group A with deciduous forest land cover (41)</t>
  </si>
  <si>
    <t>Multiplier to calculate the maximum recharge rate in inches per day for organic soils</t>
  </si>
  <si>
    <t>Multiplier to calculate the maximum recharge rate in inches per day for hydrologic soil group B</t>
  </si>
  <si>
    <t>Multiplier to calculate the maximum recharge rate in inches per day for hydrologic soil group C</t>
  </si>
  <si>
    <t>Multiplier to calculate the maximum recharge rate in inches per day for hydrologic soil group D</t>
  </si>
  <si>
    <t>Feet</t>
  </si>
  <si>
    <t>Inch</t>
  </si>
  <si>
    <t>Inch per inch</t>
  </si>
  <si>
    <t>Growing degree days (Fahrenheit)</t>
  </si>
  <si>
    <t>Degrees Fahrenheit</t>
  </si>
  <si>
    <t>Inches per day</t>
  </si>
  <si>
    <t>Cn</t>
  </si>
  <si>
    <t>Cnmu</t>
  </si>
  <si>
    <t>Dkco</t>
  </si>
  <si>
    <t>Xstp</t>
  </si>
  <si>
    <t>Rslp</t>
  </si>
  <si>
    <t>Rz</t>
  </si>
  <si>
    <t>Rzmu</t>
  </si>
  <si>
    <t>Inta</t>
  </si>
  <si>
    <t>Intb</t>
  </si>
  <si>
    <t>Intm</t>
  </si>
  <si>
    <t>Glob</t>
  </si>
  <si>
    <t>Rchr</t>
  </si>
  <si>
    <t>Curve number for hydrologic soil group D with deciduous forest land cover (land-cover class 41)</t>
  </si>
  <si>
    <t>Curve number for hydrologic soil group D with evergreen forest land cover (land-cover class 42)</t>
  </si>
  <si>
    <t>Curve number for hydrologic soil group D with grassland land cover (land-cover class 71)</t>
  </si>
  <si>
    <t>Curve number for hydrologic soil group D with pasture/hay land cover (land-cover class 81)</t>
  </si>
  <si>
    <t>Curve number for hydrologic soil group D with cultivated crops land cover (land-cover class 82)</t>
  </si>
  <si>
    <t>Curve number for hydrologic soil group D with woody wetland land cover (land-cover class 90)</t>
  </si>
  <si>
    <t>Constant multiplied by cnd_lu81 to compute the curve number for hydrologic soil group D with shrubland land cover (land-cover class 52)</t>
  </si>
  <si>
    <t>Constant multiplied by cnd_lu90 to compute the curve number for hydrologic soil group D with herbaceous land cover (land-cover class 95)</t>
  </si>
  <si>
    <t>Decay coefficient for computing curve numbers with a logistic equation for hydrologic soil groups A, B, C, and organic soils for all developed land-cover classes (21, 22, 23, 24) from parameter cnd_lu24</t>
  </si>
  <si>
    <t>Decay coefficient for computing curve numbers with a logistic equation for hydrologic soil groups A, B, C, E for deciduous forest land-cover class (41) from parameter cnd_lu41</t>
  </si>
  <si>
    <t>Decay coefficient for computing curve numbers with a logistic equation for hydrologic soil groups A, B, C, E for evergreen forest land-cover class (42) from parameter cnd_lu42</t>
  </si>
  <si>
    <t>Decay coefficient for computing curve numbers with a logistic equation for hydrologic soil groups A, B, C,  and organic soils for pasture/hay land-cover class (81) from parameter cnd_lu81</t>
  </si>
  <si>
    <t>Decay coefficient for computing curve numbers with a logistic equation for hydrologic soil groups A, B, C,  and organic soils for grassland land-cover class (71) from parameter cnd_lu71</t>
  </si>
  <si>
    <t>Decay coefficient for computing curve numbers with a logistic equation for hydrologic soil groups A, B, C,  and organic soils for cultivated crops land-cover class (82) from parameter cnd_lu82</t>
  </si>
  <si>
    <t>Decay coefficient for computing curve numbers with a logistic equation for hydrologic soil groups A, B, C,  and organic soils for wetlands land-cover classes (90, 95) from parameter cnd_lu90</t>
  </si>
  <si>
    <t>Decay coefficient multiplier to adjust dkco_lu24 between developed land-cover classes (21, 22, 23, 24)</t>
  </si>
  <si>
    <t>X-axis offset for computing curve numbers with a logistic equation for hydrologic soil groups A, B, C,  and organic soils for all developed land-cover classes (21, 22, 23, 24) from parameter cnd_lu24</t>
  </si>
  <si>
    <t>X-axis offset for computing curve numbers with a logistic equation for hydrologic soil groups A, B, C,  and organic soils for deciduous forest land-cover class (41) from parameter cnd_lu41</t>
  </si>
  <si>
    <t>X-axis offset for computing curve numbers with a logistic equation for hydrologic soil groups A, B, C,  and organic soils for evergreen forest land-cover class (42) from parameter cnd_lu42</t>
  </si>
  <si>
    <t>X-axis offset for computing curve numbers with a logistic equation for hydrologic soil groups A, B, C,  and organic soils for grassland land-cover class (71) from parameter cnd_lu71</t>
  </si>
  <si>
    <t>X-axis offset for computing curve numbers with a logistic equation for hydrologic soil groups A, B, C,  and organic soils for pasture/hay land-cover class (81) from parameter cnd_lu81</t>
  </si>
  <si>
    <t>X-axis offset for computing curve numbers with a logistic equation for hydrologic soil groups A, B, C,  and organic soils for cultivated crops land-cover class (82) from parameter cnd_lu82</t>
  </si>
  <si>
    <t>X-axis offset for computing curve numbers with a logistic equation for hydrologic soil groups A, B, C,  and organic soils for wetlands land-cover classes (90, 95) from parameter cnd_lu90</t>
  </si>
  <si>
    <t>X-axis offset multiplier to adjust dkco_lu24 between developed land-cover classes (21, 22, 23, 24)</t>
  </si>
  <si>
    <t>Root-zone depth slope coefficient</t>
  </si>
  <si>
    <t>Root-zone depth</t>
  </si>
  <si>
    <t>Root-zone multiplier</t>
  </si>
  <si>
    <t>Slope coefficient for computing root-zone depths in hydrologic soil groups A, B, C, D, and organic soils for all developed land-cover classes (21, 22, 23, 24).</t>
  </si>
  <si>
    <t>Slope coefficient for computing root-zone depths in hydrologic soil groups A, B, C, D, and organic soils for deciduous forest land-cover class (41).</t>
  </si>
  <si>
    <t>Slope coefficient for computing root-zone depths in hydrologic soil groups A, B, C, D, and organic soils for evergreen forest land-cover class (42).</t>
  </si>
  <si>
    <t>Slope coefficient for computing root-zone depths in hydrologic soil groups A, B, C, D, and organic soils for grassland land-cover class (71).</t>
  </si>
  <si>
    <t>Slope coefficient for computing root-zone depths in hydrologic soil groups A, B, C, D, and organic soils in pasture/hay land-cover class (81).</t>
  </si>
  <si>
    <t>Slope coefficient for computing root-zone depths in hydrologic soil groups A, B, C, D, and organic soils in cultivated crops land-cover classes (82).</t>
  </si>
  <si>
    <t>Slope coefficient for computing root-zone depths in hydrologic soil groups A, B, C, D, and organic soils in all wetland land-cover classes (90, 95).</t>
  </si>
  <si>
    <t>Curve number for hydrologic soil group D with developed, high intensity land cover (land-cover class 24)</t>
  </si>
  <si>
    <t>Verification</t>
  </si>
  <si>
    <t>Calibration</t>
  </si>
  <si>
    <t>Yes</t>
  </si>
  <si>
    <t>No</t>
  </si>
  <si>
    <t xml:space="preserve">Root-zone depth for hydrologic soil group B for developed, low intensity land-cover class 21.  </t>
  </si>
  <si>
    <t xml:space="preserve">Root-zone depth for hydrologic soil group B for grassland land-cover class 71.  </t>
  </si>
  <si>
    <t xml:space="preserve">Root-zone depth for hydrologic soil group B for hay/pasture land-cover class 81.  </t>
  </si>
  <si>
    <t xml:space="preserve">Root-zone depth for hydrologic soil group B for hay/pasture land-cover class 90.  </t>
  </si>
  <si>
    <t xml:space="preserve">Root-zone depth for hydrologic soil group C for deciduous forest land-cover class 41.  </t>
  </si>
  <si>
    <t xml:space="preserve">Root-zone depth for hydrologic soil group C for evergreen forest land-cover class 42.  </t>
  </si>
  <si>
    <t xml:space="preserve">Root-zone depth for hydrologic soil group C for cultivated crops land-cover class 82. </t>
  </si>
  <si>
    <t>Root-zone depth multiplier for all land cover classes</t>
  </si>
  <si>
    <t>Root-zone depth multiplier to adjust root-zone depths for hydrologic soil B on developed, low intensity land cover (21) to the other developed land-cover classes (22, 23, 24)</t>
  </si>
  <si>
    <t>Root-zone depth multiplier to adjust root-zone depth for hydrologic soil group B in hay/pasture land cover class (81) to hydrologic soil group B in shrubland land-cover class (52)</t>
  </si>
  <si>
    <t>Root-zone depth multiplier to adjust root-zone depth for hydrologic soil group B in woody wetland land cover class (90) to hydrologic soil group B in herbaceous wetland land-cover class (95)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</si>
</sst>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Arial Narrow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name val="Arial"/>
      <family val="2"/>
    </font>
    <font>
      <vertAlign val="superscript"/>
      <sz val="10"/>
      <color theme="1"/>
      <name val="Times New Roman"/>
      <family val="1"/>
    </font>
    <font>
      <b/>
      <sz val="10"/>
      <name val="Univers 47 Condensed Light"/>
      <family val="3"/>
    </font>
    <font>
      <b/>
      <sz val="10"/>
      <color theme="1"/>
      <name val="Univers 47 Condensed Light"/>
      <family val="3"/>
    </font>
    <font>
      <sz val="11"/>
      <color theme="1"/>
      <name val="Univers 47 Condensed Light"/>
      <family val="3"/>
    </font>
    <font>
      <sz val="12"/>
      <color theme="1"/>
      <name val="Univers 47 Condensed Light"/>
      <family val="3"/>
    </font>
    <font>
      <b/>
      <sz val="12"/>
      <color theme="1"/>
      <name val="Univers 47 Condensed Light"/>
      <family val="3"/>
    </font>
    <font>
      <sz val="12"/>
      <color theme="1"/>
      <name val="Univers 57 Condensed"/>
      <family val="3"/>
    </font>
    <font>
      <b/>
      <sz val="11"/>
      <color theme="1"/>
      <name val="Univers 47 Condensed Light"/>
      <family val="3"/>
    </font>
    <font>
      <b/>
      <vertAlign val="superscript"/>
      <sz val="10"/>
      <name val="Univers 47 Condensed Light"/>
      <family val="3"/>
    </font>
    <font>
      <b/>
      <vertAlign val="superscript"/>
      <sz val="10"/>
      <color theme="1"/>
      <name val="Univers 47 Condensed Light"/>
      <family val="3"/>
    </font>
    <font>
      <sz val="11"/>
      <color rgb="FF000000"/>
      <name val="Courier New"/>
      <family val="3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7" applyNumberFormat="0" applyAlignment="0" applyProtection="0"/>
    <xf numFmtId="0" fontId="10" fillId="6" borderId="8" applyNumberFormat="0" applyAlignment="0" applyProtection="0"/>
    <xf numFmtId="0" fontId="11" fillId="6" borderId="7" applyNumberFormat="0" applyAlignment="0" applyProtection="0"/>
    <xf numFmtId="0" fontId="12" fillId="0" borderId="9" applyNumberFormat="0" applyFill="0" applyAlignment="0" applyProtection="0"/>
    <xf numFmtId="0" fontId="13" fillId="7" borderId="10" applyNumberFormat="0" applyAlignment="0" applyProtection="0"/>
    <xf numFmtId="0" fontId="14" fillId="0" borderId="0" applyNumberFormat="0" applyFill="0" applyBorder="0" applyAlignment="0" applyProtection="0"/>
    <xf numFmtId="0" fontId="1" fillId="8" borderId="11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</cellStyleXfs>
  <cellXfs count="82">
    <xf numFmtId="0" fontId="0" fillId="0" borderId="0" xfId="0"/>
    <xf numFmtId="0" fontId="0" fillId="0" borderId="0" xfId="0" applyBorder="1"/>
    <xf numFmtId="0" fontId="18" fillId="0" borderId="0" xfId="0" applyFont="1"/>
    <xf numFmtId="0" fontId="18" fillId="0" borderId="0" xfId="0" applyFont="1" applyFill="1"/>
    <xf numFmtId="2" fontId="18" fillId="0" borderId="0" xfId="0" applyNumberFormat="1" applyFont="1" applyAlignment="1">
      <alignment horizontal="center"/>
    </xf>
    <xf numFmtId="2" fontId="18" fillId="0" borderId="3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3" xfId="0" applyFont="1" applyBorder="1" applyAlignment="1">
      <alignment horizontal="center"/>
    </xf>
    <xf numFmtId="49" fontId="18" fillId="0" borderId="0" xfId="0" applyNumberFormat="1" applyFont="1" applyAlignment="1">
      <alignment horizontal="center"/>
    </xf>
    <xf numFmtId="1" fontId="18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 horizontal="center"/>
    </xf>
    <xf numFmtId="49" fontId="18" fillId="0" borderId="0" xfId="0" quotePrefix="1" applyNumberFormat="1" applyFont="1" applyAlignment="1">
      <alignment horizontal="center"/>
    </xf>
    <xf numFmtId="0" fontId="18" fillId="0" borderId="3" xfId="0" applyFont="1" applyBorder="1"/>
    <xf numFmtId="49" fontId="18" fillId="0" borderId="3" xfId="0" quotePrefix="1" applyNumberFormat="1" applyFont="1" applyBorder="1" applyAlignment="1">
      <alignment horizontal="center"/>
    </xf>
    <xf numFmtId="1" fontId="18" fillId="0" borderId="3" xfId="0" applyNumberFormat="1" applyFont="1" applyBorder="1" applyAlignment="1">
      <alignment horizontal="center"/>
    </xf>
    <xf numFmtId="164" fontId="18" fillId="0" borderId="3" xfId="0" applyNumberFormat="1" applyFont="1" applyBorder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/>
    <xf numFmtId="2" fontId="19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18" fillId="0" borderId="2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9" fillId="0" borderId="0" xfId="0" applyNumberFormat="1" applyFont="1" applyBorder="1" applyAlignment="1">
      <alignment horizontal="center" vertical="center" wrapText="1"/>
    </xf>
    <xf numFmtId="164" fontId="18" fillId="0" borderId="2" xfId="0" applyNumberFormat="1" applyFont="1" applyBorder="1" applyAlignment="1">
      <alignment horizontal="center"/>
    </xf>
    <xf numFmtId="0" fontId="19" fillId="0" borderId="0" xfId="0" applyFont="1"/>
    <xf numFmtId="0" fontId="0" fillId="0" borderId="0" xfId="0" applyFill="1"/>
    <xf numFmtId="0" fontId="0" fillId="0" borderId="0" xfId="0" applyFill="1" applyAlignment="1">
      <alignment wrapText="1"/>
    </xf>
    <xf numFmtId="164" fontId="0" fillId="0" borderId="0" xfId="0" applyNumberFormat="1" applyFill="1"/>
    <xf numFmtId="2" fontId="0" fillId="0" borderId="0" xfId="0" applyNumberFormat="1" applyFill="1"/>
    <xf numFmtId="0" fontId="16" fillId="0" borderId="0" xfId="0" applyFont="1" applyFill="1"/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164" fontId="18" fillId="0" borderId="0" xfId="0" applyNumberFormat="1" applyFont="1" applyFill="1" applyAlignment="1">
      <alignment horizontal="center" vertical="center"/>
    </xf>
    <xf numFmtId="2" fontId="18" fillId="0" borderId="0" xfId="0" applyNumberFormat="1" applyFont="1" applyFill="1" applyAlignment="1">
      <alignment horizontal="center" vertical="center"/>
    </xf>
    <xf numFmtId="11" fontId="18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164" fontId="18" fillId="0" borderId="3" xfId="0" applyNumberFormat="1" applyFont="1" applyFill="1" applyBorder="1" applyAlignment="1">
      <alignment horizontal="center" vertical="center"/>
    </xf>
    <xf numFmtId="11" fontId="18" fillId="0" borderId="3" xfId="0" applyNumberFormat="1" applyFont="1" applyFill="1" applyBorder="1" applyAlignment="1">
      <alignment horizontal="center" vertical="center"/>
    </xf>
    <xf numFmtId="2" fontId="18" fillId="0" borderId="3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top" wrapText="1"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2" fontId="24" fillId="0" borderId="0" xfId="0" applyNumberFormat="1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vertical="center" wrapText="1"/>
    </xf>
    <xf numFmtId="2" fontId="24" fillId="0" borderId="1" xfId="0" applyNumberFormat="1" applyFont="1" applyFill="1" applyBorder="1" applyAlignment="1">
      <alignment horizontal="center" vertical="center" wrapText="1"/>
    </xf>
    <xf numFmtId="2" fontId="24" fillId="0" borderId="0" xfId="0" applyNumberFormat="1" applyFont="1" applyFill="1" applyBorder="1" applyAlignment="1">
      <alignment horizontal="center" vertical="center" wrapText="1"/>
    </xf>
    <xf numFmtId="2" fontId="24" fillId="0" borderId="3" xfId="0" applyNumberFormat="1" applyFont="1" applyBorder="1" applyAlignment="1">
      <alignment horizontal="center" vertical="center" wrapText="1"/>
    </xf>
    <xf numFmtId="2" fontId="24" fillId="0" borderId="2" xfId="0" applyNumberFormat="1" applyFont="1" applyFill="1" applyBorder="1" applyAlignment="1">
      <alignment horizontal="center" vertical="center" wrapText="1"/>
    </xf>
    <xf numFmtId="164" fontId="24" fillId="0" borderId="2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2" fontId="25" fillId="0" borderId="0" xfId="0" applyNumberFormat="1" applyFont="1" applyBorder="1" applyAlignment="1">
      <alignment horizontal="center"/>
    </xf>
    <xf numFmtId="164" fontId="25" fillId="0" borderId="1" xfId="0" applyNumberFormat="1" applyFont="1" applyBorder="1"/>
    <xf numFmtId="2" fontId="25" fillId="0" borderId="2" xfId="0" applyNumberFormat="1" applyFont="1" applyBorder="1" applyAlignment="1">
      <alignment horizontal="center"/>
    </xf>
    <xf numFmtId="0" fontId="25" fillId="0" borderId="0" xfId="0" applyFont="1"/>
    <xf numFmtId="2" fontId="30" fillId="0" borderId="0" xfId="0" applyNumberFormat="1" applyFont="1" applyAlignment="1">
      <alignment horizontal="center"/>
    </xf>
    <xf numFmtId="0" fontId="30" fillId="0" borderId="0" xfId="0" applyFont="1"/>
    <xf numFmtId="0" fontId="29" fillId="0" borderId="0" xfId="0" applyFont="1" applyFill="1"/>
    <xf numFmtId="0" fontId="25" fillId="0" borderId="1" xfId="0" applyFont="1" applyFill="1" applyBorder="1" applyAlignment="1">
      <alignment horizontal="center" vertical="center" wrapText="1"/>
    </xf>
    <xf numFmtId="164" fontId="25" fillId="0" borderId="1" xfId="0" applyNumberFormat="1" applyFont="1" applyFill="1" applyBorder="1" applyAlignment="1">
      <alignment horizontal="center" vertical="center" wrapText="1"/>
    </xf>
    <xf numFmtId="2" fontId="25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8" fillId="0" borderId="3" xfId="0" applyFont="1" applyFill="1" applyBorder="1"/>
    <xf numFmtId="0" fontId="26" fillId="0" borderId="0" xfId="0" applyFont="1" applyBorder="1"/>
    <xf numFmtId="2" fontId="25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/>
    <xf numFmtId="0" fontId="33" fillId="0" borderId="0" xfId="0" applyFont="1"/>
    <xf numFmtId="0" fontId="20" fillId="0" borderId="0" xfId="0" applyFont="1" applyBorder="1" applyAlignment="1">
      <alignment horizontal="left" vertical="top" wrapText="1"/>
    </xf>
    <xf numFmtId="0" fontId="29" fillId="0" borderId="0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top" wrapText="1"/>
    </xf>
    <xf numFmtId="2" fontId="25" fillId="0" borderId="1" xfId="0" applyNumberFormat="1" applyFont="1" applyBorder="1" applyAlignment="1">
      <alignment horizontal="center"/>
    </xf>
    <xf numFmtId="2" fontId="24" fillId="0" borderId="1" xfId="0" applyNumberFormat="1" applyFont="1" applyBorder="1" applyAlignment="1">
      <alignment horizontal="center" vertical="center" wrapText="1"/>
    </xf>
    <xf numFmtId="2" fontId="25" fillId="0" borderId="1" xfId="0" applyNumberFormat="1" applyFont="1" applyBorder="1" applyAlignment="1">
      <alignment horizontal="center" vertical="center" wrapText="1"/>
    </xf>
    <xf numFmtId="0" fontId="0" fillId="0" borderId="0" xfId="0" applyAlignme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1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8" sqref="A8"/>
      <selection pane="bottomRight" activeCell="A4" sqref="A4:XFD4"/>
    </sheetView>
  </sheetViews>
  <sheetFormatPr defaultRowHeight="14.4" x14ac:dyDescent="0.3"/>
  <cols>
    <col min="1" max="1" width="11.33203125" customWidth="1"/>
    <col min="2" max="2" width="10.5546875" style="17" customWidth="1"/>
    <col min="3" max="3" width="13.5546875" style="16" customWidth="1"/>
    <col min="4" max="4" width="7.109375" customWidth="1"/>
    <col min="6" max="6" width="11.44140625" customWidth="1"/>
    <col min="8" max="8" width="10.109375" customWidth="1"/>
    <col min="9" max="9" width="11.44140625" customWidth="1"/>
    <col min="10" max="10" width="9.109375" customWidth="1"/>
    <col min="11" max="11" width="8.88671875" style="1"/>
    <col min="12" max="12" width="1" style="1" customWidth="1"/>
    <col min="16" max="16" width="8.6640625" customWidth="1"/>
    <col min="17" max="18" width="11.44140625" customWidth="1"/>
    <col min="19" max="19" width="1.33203125" style="1" customWidth="1"/>
    <col min="20" max="20" width="11" customWidth="1"/>
    <col min="21" max="21" width="8.88671875" style="18" customWidth="1"/>
    <col min="22" max="22" width="9.44140625" style="20" customWidth="1"/>
    <col min="23" max="23" width="1" style="20" customWidth="1"/>
    <col min="24" max="24" width="8.88671875" style="20"/>
    <col min="25" max="25" width="1.33203125" style="20" customWidth="1"/>
    <col min="26" max="27" width="8.88671875" style="20"/>
    <col min="28" max="28" width="9.33203125" style="20" customWidth="1"/>
    <col min="29" max="29" width="1.109375" style="20" customWidth="1"/>
    <col min="30" max="30" width="8.88671875" style="21"/>
    <col min="31" max="31" width="1.6640625" customWidth="1"/>
  </cols>
  <sheetData>
    <row r="1" spans="1:43" ht="62.4" customHeight="1" x14ac:dyDescent="0.3">
      <c r="A1" s="74" t="s">
        <v>226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</row>
    <row r="2" spans="1:43" ht="35.4" customHeight="1" x14ac:dyDescent="0.3">
      <c r="A2" s="77" t="s">
        <v>230</v>
      </c>
      <c r="B2" s="77"/>
      <c r="C2" s="77"/>
      <c r="D2" s="77"/>
      <c r="E2" s="77"/>
      <c r="F2" s="77"/>
      <c r="G2" s="77"/>
      <c r="H2" s="77"/>
      <c r="I2" s="77"/>
      <c r="J2" s="81"/>
      <c r="K2" s="81"/>
      <c r="L2" s="81"/>
      <c r="M2" s="81"/>
      <c r="N2" s="73"/>
      <c r="O2" s="1"/>
      <c r="P2" s="1"/>
      <c r="Q2" s="1"/>
      <c r="R2" s="1"/>
      <c r="V2" s="24"/>
      <c r="W2" s="24"/>
      <c r="X2" s="24"/>
      <c r="Y2" s="19"/>
    </row>
    <row r="3" spans="1:43" ht="32.25" customHeight="1" x14ac:dyDescent="0.3">
      <c r="A3" s="43"/>
      <c r="B3" s="43"/>
      <c r="C3" s="43"/>
      <c r="D3" s="43"/>
      <c r="E3" s="43"/>
      <c r="F3" s="43"/>
      <c r="G3" s="43"/>
      <c r="H3" s="43"/>
      <c r="I3" s="43"/>
      <c r="J3" s="43"/>
      <c r="M3" s="79" t="s">
        <v>215</v>
      </c>
      <c r="N3" s="79"/>
      <c r="O3" s="79"/>
      <c r="P3" s="79"/>
      <c r="Q3" s="79"/>
      <c r="R3" s="69"/>
      <c r="S3" s="69"/>
      <c r="T3" s="80" t="s">
        <v>217</v>
      </c>
      <c r="U3" s="80"/>
      <c r="V3" s="80"/>
      <c r="W3" s="80"/>
      <c r="X3" s="80"/>
      <c r="Y3" s="70"/>
      <c r="Z3" s="80" t="s">
        <v>219</v>
      </c>
      <c r="AA3" s="80"/>
      <c r="AB3" s="80"/>
      <c r="AC3" s="80"/>
      <c r="AD3" s="80"/>
      <c r="AE3" s="71"/>
      <c r="AF3" s="76" t="s">
        <v>218</v>
      </c>
      <c r="AG3" s="76"/>
      <c r="AH3" s="76"/>
    </row>
    <row r="4" spans="1:43" ht="122.4" customHeight="1" x14ac:dyDescent="0.3">
      <c r="A4" s="44" t="s">
        <v>206</v>
      </c>
      <c r="B4" s="44" t="s">
        <v>207</v>
      </c>
      <c r="C4" s="47" t="s">
        <v>2</v>
      </c>
      <c r="D4" s="44" t="s">
        <v>4</v>
      </c>
      <c r="E4" s="44" t="s">
        <v>124</v>
      </c>
      <c r="F4" s="44" t="s">
        <v>205</v>
      </c>
      <c r="G4" s="45" t="s">
        <v>125</v>
      </c>
      <c r="H4" s="45" t="s">
        <v>126</v>
      </c>
      <c r="I4" s="45" t="s">
        <v>127</v>
      </c>
      <c r="J4" s="45" t="s">
        <v>5</v>
      </c>
      <c r="K4" s="48" t="s">
        <v>208</v>
      </c>
      <c r="L4" s="49"/>
      <c r="M4" s="50" t="s">
        <v>209</v>
      </c>
      <c r="N4" s="50" t="s">
        <v>128</v>
      </c>
      <c r="O4" s="50" t="s">
        <v>129</v>
      </c>
      <c r="P4" s="50" t="s">
        <v>130</v>
      </c>
      <c r="Q4" s="50" t="s">
        <v>131</v>
      </c>
      <c r="R4" s="46" t="s">
        <v>123</v>
      </c>
      <c r="S4" s="46"/>
      <c r="T4" s="51" t="s">
        <v>210</v>
      </c>
      <c r="U4" s="51" t="s">
        <v>212</v>
      </c>
      <c r="V4" s="49" t="s">
        <v>211</v>
      </c>
      <c r="W4" s="49"/>
      <c r="X4" s="52" t="s">
        <v>213</v>
      </c>
      <c r="Y4" s="61"/>
      <c r="Z4" s="49" t="s">
        <v>214</v>
      </c>
      <c r="AA4" s="51" t="s">
        <v>212</v>
      </c>
      <c r="AB4" s="49" t="s">
        <v>211</v>
      </c>
      <c r="AC4" s="51"/>
      <c r="AD4" s="52" t="s">
        <v>213</v>
      </c>
      <c r="AE4" s="62"/>
      <c r="AF4" s="48" t="s">
        <v>216</v>
      </c>
      <c r="AG4" s="48" t="s">
        <v>220</v>
      </c>
      <c r="AH4" s="48" t="s">
        <v>221</v>
      </c>
      <c r="AI4" s="62"/>
      <c r="AJ4" s="62"/>
      <c r="AK4" s="62"/>
      <c r="AL4" s="62"/>
      <c r="AM4" s="62"/>
      <c r="AN4" s="62"/>
      <c r="AO4" s="62"/>
      <c r="AP4" s="62"/>
      <c r="AQ4" s="62"/>
    </row>
    <row r="5" spans="1:43" s="26" customFormat="1" ht="15" customHeight="1" x14ac:dyDescent="0.3">
      <c r="A5" s="53"/>
      <c r="B5" s="53"/>
      <c r="C5" s="54"/>
      <c r="D5" s="53"/>
      <c r="E5" s="55"/>
      <c r="F5" s="53"/>
      <c r="G5" s="55"/>
      <c r="H5" s="56"/>
      <c r="I5" s="76" t="s">
        <v>227</v>
      </c>
      <c r="J5" s="76"/>
      <c r="K5" s="76"/>
      <c r="L5" s="55"/>
      <c r="M5" s="76" t="s">
        <v>227</v>
      </c>
      <c r="N5" s="76"/>
      <c r="O5" s="76"/>
      <c r="P5" s="76"/>
      <c r="Q5" s="76"/>
      <c r="R5" s="45" t="s">
        <v>228</v>
      </c>
      <c r="S5" s="55"/>
      <c r="T5" s="78" t="s">
        <v>227</v>
      </c>
      <c r="U5" s="78"/>
      <c r="V5" s="78"/>
      <c r="W5" s="57"/>
      <c r="X5" s="58" t="s">
        <v>228</v>
      </c>
      <c r="Y5" s="57"/>
      <c r="Z5" s="78" t="s">
        <v>227</v>
      </c>
      <c r="AA5" s="78"/>
      <c r="AB5" s="78"/>
      <c r="AC5" s="57"/>
      <c r="AD5" s="59" t="s">
        <v>228</v>
      </c>
      <c r="AE5" s="60"/>
      <c r="AF5" s="75" t="s">
        <v>229</v>
      </c>
      <c r="AG5" s="75"/>
      <c r="AH5" s="75"/>
      <c r="AI5" s="60"/>
      <c r="AJ5" s="60"/>
      <c r="AK5" s="60"/>
      <c r="AL5" s="60"/>
      <c r="AM5" s="60"/>
      <c r="AN5" s="60"/>
      <c r="AO5" s="60"/>
      <c r="AP5" s="60"/>
      <c r="AQ5" s="60"/>
    </row>
    <row r="6" spans="1:43" x14ac:dyDescent="0.3">
      <c r="A6" s="2">
        <v>1</v>
      </c>
      <c r="B6" s="6" t="s">
        <v>354</v>
      </c>
      <c r="C6" s="8" t="s">
        <v>6</v>
      </c>
      <c r="D6" s="6" t="s">
        <v>232</v>
      </c>
      <c r="E6" s="6" t="s">
        <v>355</v>
      </c>
      <c r="F6" s="6" t="s">
        <v>7</v>
      </c>
      <c r="G6" s="9">
        <v>1509.827</v>
      </c>
      <c r="H6" s="10">
        <v>5.1488441780821903</v>
      </c>
      <c r="I6" s="4">
        <v>18.361220472440898</v>
      </c>
      <c r="J6" s="4">
        <v>0.57277261496899901</v>
      </c>
      <c r="K6" s="4">
        <v>0.57243880000000003</v>
      </c>
      <c r="L6" s="4"/>
      <c r="M6" s="4">
        <v>0.31484990000000002</v>
      </c>
      <c r="N6" s="4">
        <v>0.42486949342978397</v>
      </c>
      <c r="O6" s="4">
        <v>0.426441424840584</v>
      </c>
      <c r="P6" s="4">
        <v>0.45097142975753102</v>
      </c>
      <c r="Q6" s="4">
        <v>0.26960505899181503</v>
      </c>
      <c r="R6" s="9">
        <f>ROUND(STDEV(M6:Q6)/AVERAGE(M6:Q6)*100,0)</f>
        <v>21</v>
      </c>
      <c r="S6" s="23"/>
      <c r="T6" s="4">
        <v>0.25758890000000001</v>
      </c>
      <c r="U6" s="22">
        <v>0.43811232368437503</v>
      </c>
      <c r="V6" s="22">
        <v>1.11778186304286</v>
      </c>
      <c r="W6" s="23"/>
      <c r="X6" s="10">
        <v>81.813238625770595</v>
      </c>
      <c r="Y6" s="23"/>
      <c r="Z6" s="4">
        <v>0.11358774609</v>
      </c>
      <c r="AA6" s="4">
        <v>0.12420206231</v>
      </c>
      <c r="AB6" s="4">
        <v>0.209511025455488</v>
      </c>
      <c r="AC6" s="4"/>
      <c r="AD6" s="25">
        <v>46.6</v>
      </c>
      <c r="AF6" s="4">
        <v>4.4576209999999998E-2</v>
      </c>
      <c r="AG6" s="4">
        <v>7.8484520000000002E-2</v>
      </c>
      <c r="AH6" s="4">
        <v>0.24818999999999999</v>
      </c>
    </row>
    <row r="7" spans="1:43" x14ac:dyDescent="0.3">
      <c r="A7" s="2">
        <v>2</v>
      </c>
      <c r="B7" s="6" t="s">
        <v>354</v>
      </c>
      <c r="C7" s="11" t="s">
        <v>8</v>
      </c>
      <c r="D7" s="6" t="s">
        <v>232</v>
      </c>
      <c r="E7" s="6" t="s">
        <v>355</v>
      </c>
      <c r="F7" s="6" t="s">
        <v>7</v>
      </c>
      <c r="G7" s="9">
        <v>1897.3320000000001</v>
      </c>
      <c r="H7" s="10">
        <v>4.8534032534246601</v>
      </c>
      <c r="I7" s="4">
        <v>20.9005905511811</v>
      </c>
      <c r="J7" s="4">
        <v>0.87029423994736599</v>
      </c>
      <c r="K7" s="4">
        <v>0.64807000000000003</v>
      </c>
      <c r="L7" s="4"/>
      <c r="M7" s="4">
        <v>0.38561020000000001</v>
      </c>
      <c r="N7" s="4">
        <v>0.57372428697759803</v>
      </c>
      <c r="O7" s="4">
        <v>0.56000134023783898</v>
      </c>
      <c r="P7" s="4">
        <v>0.58726222417051999</v>
      </c>
      <c r="Q7" s="4">
        <v>0.33103319279640597</v>
      </c>
      <c r="R7" s="9">
        <f t="shared" ref="R7:R70" si="0">ROUND(STDEV(M7:Q7)/AVERAGE(M7:Q7)*100,0)</f>
        <v>25</v>
      </c>
      <c r="S7" s="23"/>
      <c r="T7" s="4">
        <v>0.26245980000000002</v>
      </c>
      <c r="U7" s="4">
        <v>0.44290613544687502</v>
      </c>
      <c r="V7" s="4">
        <v>0.694747448877443</v>
      </c>
      <c r="W7" s="4"/>
      <c r="X7" s="10">
        <v>68.063500394958396</v>
      </c>
      <c r="Y7" s="4"/>
      <c r="Z7" s="4">
        <v>0.28759371700000003</v>
      </c>
      <c r="AA7" s="4">
        <v>0.29405474300000001</v>
      </c>
      <c r="AB7" s="4">
        <v>0.416314844180669</v>
      </c>
      <c r="AC7" s="4"/>
      <c r="AD7" s="10">
        <v>110.9</v>
      </c>
      <c r="AF7" s="4">
        <v>4.9973129999999998E-2</v>
      </c>
      <c r="AG7" s="4">
        <v>8.7986770000000006E-2</v>
      </c>
      <c r="AH7" s="4">
        <v>0.27823900000000001</v>
      </c>
    </row>
    <row r="8" spans="1:43" x14ac:dyDescent="0.3">
      <c r="A8" s="2">
        <v>3</v>
      </c>
      <c r="B8" s="6" t="s">
        <v>354</v>
      </c>
      <c r="C8" s="11" t="s">
        <v>9</v>
      </c>
      <c r="D8" s="6" t="s">
        <v>233</v>
      </c>
      <c r="E8" s="6" t="s">
        <v>355</v>
      </c>
      <c r="F8" s="6" t="s">
        <v>7</v>
      </c>
      <c r="G8" s="9">
        <v>309.74579999999997</v>
      </c>
      <c r="H8" s="10">
        <v>10.6024614726027</v>
      </c>
      <c r="I8" s="4">
        <v>31.288139763779501</v>
      </c>
      <c r="J8" s="4">
        <v>4.5920319023413398</v>
      </c>
      <c r="K8" s="4">
        <v>2.0971639999999998</v>
      </c>
      <c r="L8" s="4"/>
      <c r="M8" s="4">
        <v>1.8245020000000001</v>
      </c>
      <c r="N8" s="4">
        <v>1.8768617689382401</v>
      </c>
      <c r="O8" s="4">
        <v>1.87854684408359</v>
      </c>
      <c r="P8" s="4">
        <v>1.9031348697592001</v>
      </c>
      <c r="Q8" s="4">
        <v>1.57942164092293</v>
      </c>
      <c r="R8" s="9">
        <f t="shared" si="0"/>
        <v>7</v>
      </c>
      <c r="S8" s="23"/>
      <c r="T8" s="4">
        <v>0.27266200000000002</v>
      </c>
      <c r="U8" s="4">
        <v>1.137635994</v>
      </c>
      <c r="V8" s="4">
        <v>1.71271574320603</v>
      </c>
      <c r="W8" s="4"/>
      <c r="X8" s="10">
        <v>14.9444615571811</v>
      </c>
      <c r="Y8" s="4"/>
      <c r="Z8" s="4">
        <v>1.3779099999997599E-4</v>
      </c>
      <c r="AA8" s="4">
        <v>0.83502480899999998</v>
      </c>
      <c r="AB8" s="4">
        <v>1.0101821393199699</v>
      </c>
      <c r="AC8" s="4"/>
      <c r="AD8" s="10">
        <v>0</v>
      </c>
      <c r="AF8" s="4">
        <v>2.0053789999999998E-2</v>
      </c>
      <c r="AG8" s="4">
        <v>3.5308340000000001E-2</v>
      </c>
      <c r="AH8" s="4">
        <v>0.111655</v>
      </c>
    </row>
    <row r="9" spans="1:43" x14ac:dyDescent="0.3">
      <c r="A9" s="2">
        <v>4</v>
      </c>
      <c r="B9" s="6" t="s">
        <v>354</v>
      </c>
      <c r="C9" s="11" t="s">
        <v>10</v>
      </c>
      <c r="D9" s="6" t="s">
        <v>233</v>
      </c>
      <c r="E9" s="6" t="s">
        <v>355</v>
      </c>
      <c r="F9" s="6" t="s">
        <v>7</v>
      </c>
      <c r="G9" s="9">
        <v>450.19889999999998</v>
      </c>
      <c r="H9" s="10">
        <v>9.3870505136986306</v>
      </c>
      <c r="I9" s="4">
        <v>30.3740157480315</v>
      </c>
      <c r="J9" s="4">
        <v>4.9301795578199199</v>
      </c>
      <c r="K9" s="4">
        <v>1.9785520000000001</v>
      </c>
      <c r="L9" s="4"/>
      <c r="M9" s="4">
        <v>3.4235250000000002</v>
      </c>
      <c r="N9" s="4">
        <v>3.6242268415514598</v>
      </c>
      <c r="O9" s="4">
        <v>3.60895477885167</v>
      </c>
      <c r="P9" s="4">
        <v>3.6179353997334398</v>
      </c>
      <c r="Q9" s="4">
        <v>3.2467379372029601</v>
      </c>
      <c r="R9" s="9">
        <f t="shared" si="0"/>
        <v>5</v>
      </c>
      <c r="S9" s="23"/>
      <c r="T9" s="4">
        <v>-1.4449730000000001</v>
      </c>
      <c r="U9" s="4">
        <v>1.9994323130312499</v>
      </c>
      <c r="V9" s="4">
        <v>2.3236962341869001</v>
      </c>
      <c r="W9" s="4"/>
      <c r="X9" s="10">
        <v>-42.2071695109573</v>
      </c>
      <c r="Y9" s="4"/>
      <c r="Z9" s="4">
        <v>-1.4785454629999999</v>
      </c>
      <c r="AA9" s="4">
        <v>1.5333313630000001</v>
      </c>
      <c r="AB9" s="4">
        <v>1.64394443540046</v>
      </c>
      <c r="AC9" s="4"/>
      <c r="AD9" s="10">
        <v>-48.1</v>
      </c>
      <c r="AF9" s="4">
        <v>2.4358629999999999E-2</v>
      </c>
      <c r="AG9" s="4">
        <v>4.2887790000000002E-2</v>
      </c>
      <c r="AH9" s="4">
        <v>0.13562299999999999</v>
      </c>
    </row>
    <row r="10" spans="1:43" x14ac:dyDescent="0.3">
      <c r="A10" s="2">
        <v>5</v>
      </c>
      <c r="B10" s="6" t="s">
        <v>354</v>
      </c>
      <c r="C10" s="11" t="s">
        <v>11</v>
      </c>
      <c r="D10" s="6" t="s">
        <v>234</v>
      </c>
      <c r="E10" s="6" t="s">
        <v>355</v>
      </c>
      <c r="F10" s="6" t="s">
        <v>7</v>
      </c>
      <c r="G10" s="9">
        <v>1046.7760000000001</v>
      </c>
      <c r="H10" s="10">
        <v>6.8096532534246599</v>
      </c>
      <c r="I10" s="4">
        <v>23.666338582677199</v>
      </c>
      <c r="J10" s="4">
        <v>3.0103722362917802</v>
      </c>
      <c r="K10" s="4">
        <v>1.2748440000000001</v>
      </c>
      <c r="L10" s="4"/>
      <c r="M10" s="4">
        <v>1.338551</v>
      </c>
      <c r="N10" s="4">
        <v>1.64693422769289</v>
      </c>
      <c r="O10" s="4">
        <v>1.59869504829086</v>
      </c>
      <c r="P10" s="4">
        <v>1.6813994472268601</v>
      </c>
      <c r="Q10" s="4">
        <v>1.09779681685293</v>
      </c>
      <c r="R10" s="9">
        <f t="shared" si="0"/>
        <v>17</v>
      </c>
      <c r="S10" s="23"/>
      <c r="T10" s="4">
        <v>-6.3707E-2</v>
      </c>
      <c r="U10" s="4">
        <v>0.62930799713437502</v>
      </c>
      <c r="V10" s="4">
        <v>0.80106689145953303</v>
      </c>
      <c r="W10" s="4"/>
      <c r="X10" s="10">
        <v>-4.7594002768665504</v>
      </c>
      <c r="Y10" s="4"/>
      <c r="Z10" s="4">
        <v>-5.4554216799999999E-2</v>
      </c>
      <c r="AA10" s="4">
        <v>0.14230301679999999</v>
      </c>
      <c r="AB10" s="4">
        <v>0.16577330980964999</v>
      </c>
      <c r="AC10" s="4"/>
      <c r="AD10" s="10">
        <v>-4.7</v>
      </c>
      <c r="AF10" s="4">
        <v>3.7208419999999999E-2</v>
      </c>
      <c r="AG10" s="4">
        <v>6.5512180000000003E-2</v>
      </c>
      <c r="AH10" s="4">
        <v>0.20716799999999999</v>
      </c>
    </row>
    <row r="11" spans="1:43" x14ac:dyDescent="0.3">
      <c r="A11" s="2">
        <v>6</v>
      </c>
      <c r="B11" s="6" t="s">
        <v>354</v>
      </c>
      <c r="C11" s="11" t="s">
        <v>12</v>
      </c>
      <c r="D11" s="6" t="s">
        <v>235</v>
      </c>
      <c r="E11" s="6" t="s">
        <v>355</v>
      </c>
      <c r="F11" s="6" t="s">
        <v>7</v>
      </c>
      <c r="G11" s="9">
        <v>385.65989999999999</v>
      </c>
      <c r="H11" s="10">
        <v>12.354130993150701</v>
      </c>
      <c r="I11" s="4">
        <v>36.643700787401599</v>
      </c>
      <c r="J11" s="4">
        <v>8.8573985999193106</v>
      </c>
      <c r="K11" s="4">
        <v>0.95449320000000004</v>
      </c>
      <c r="L11" s="4"/>
      <c r="M11" s="4">
        <v>2.5283899999999999</v>
      </c>
      <c r="N11" s="4">
        <v>2.7939201664971902</v>
      </c>
      <c r="O11" s="4">
        <v>2.8074034827066701</v>
      </c>
      <c r="P11" s="4">
        <v>2.7388504515020902</v>
      </c>
      <c r="Q11" s="4">
        <v>1.85360351459506</v>
      </c>
      <c r="R11" s="9">
        <f t="shared" si="0"/>
        <v>16</v>
      </c>
      <c r="S11" s="23"/>
      <c r="T11" s="4">
        <v>-1.5738970000000001</v>
      </c>
      <c r="U11" s="4">
        <v>1.5738969368437501</v>
      </c>
      <c r="V11" s="4">
        <v>1.91587124961293</v>
      </c>
      <c r="W11" s="4"/>
      <c r="X11" s="10">
        <v>-62.248972666400398</v>
      </c>
      <c r="Y11" s="4"/>
      <c r="Z11" s="4">
        <v>-1.412978015</v>
      </c>
      <c r="AA11" s="4">
        <v>1.412978015</v>
      </c>
      <c r="AB11" s="4">
        <v>1.5845466085162201</v>
      </c>
      <c r="AC11" s="4"/>
      <c r="AD11" s="10">
        <v>-63.2</v>
      </c>
      <c r="AF11" s="4">
        <v>2.253082E-2</v>
      </c>
      <c r="AG11" s="4">
        <v>3.9669589999999998E-2</v>
      </c>
      <c r="AH11" s="4">
        <v>0.125446</v>
      </c>
    </row>
    <row r="12" spans="1:43" x14ac:dyDescent="0.3">
      <c r="A12" s="2">
        <v>7</v>
      </c>
      <c r="B12" s="6" t="s">
        <v>354</v>
      </c>
      <c r="C12" s="11" t="s">
        <v>1</v>
      </c>
      <c r="D12" s="6" t="s">
        <v>236</v>
      </c>
      <c r="E12" s="6" t="s">
        <v>356</v>
      </c>
      <c r="F12" s="6" t="s">
        <v>13</v>
      </c>
      <c r="G12" s="9">
        <v>454.89690000000002</v>
      </c>
      <c r="H12" s="10">
        <v>7.5005707762557101</v>
      </c>
      <c r="I12" s="4">
        <v>29.556430446194199</v>
      </c>
      <c r="J12" s="4">
        <v>6.0763972530161796</v>
      </c>
      <c r="K12" s="4">
        <v>3.0719940000000001</v>
      </c>
      <c r="L12" s="4"/>
      <c r="M12" s="4">
        <v>4.0841640000000003</v>
      </c>
      <c r="N12" s="4">
        <v>4.84190847592639</v>
      </c>
      <c r="O12" s="4">
        <v>4.8178452403314296</v>
      </c>
      <c r="P12" s="4">
        <v>4.8200429953333899</v>
      </c>
      <c r="Q12" s="4">
        <v>3.2172612247780901</v>
      </c>
      <c r="R12" s="9">
        <f t="shared" si="0"/>
        <v>16</v>
      </c>
      <c r="S12" s="23"/>
      <c r="T12" s="4">
        <v>-1.01217</v>
      </c>
      <c r="U12" s="4">
        <v>1.5298325395266701</v>
      </c>
      <c r="V12" s="4">
        <v>1.8234857811266401</v>
      </c>
      <c r="W12" s="4"/>
      <c r="X12" s="10">
        <v>-24.7827952060691</v>
      </c>
      <c r="Y12" s="4"/>
      <c r="Z12" s="4" t="s">
        <v>3</v>
      </c>
      <c r="AA12" s="4" t="s">
        <v>3</v>
      </c>
      <c r="AB12" s="4" t="s">
        <v>3</v>
      </c>
      <c r="AC12" s="4"/>
      <c r="AD12" s="10" t="s">
        <v>3</v>
      </c>
      <c r="AF12" s="4">
        <v>3.7734869999999997E-2</v>
      </c>
      <c r="AG12" s="4" t="s">
        <v>3</v>
      </c>
      <c r="AH12" s="4">
        <v>0.13547200000000001</v>
      </c>
    </row>
    <row r="13" spans="1:43" x14ac:dyDescent="0.3">
      <c r="A13" s="2">
        <v>8</v>
      </c>
      <c r="B13" s="6" t="s">
        <v>354</v>
      </c>
      <c r="C13" s="11" t="s">
        <v>14</v>
      </c>
      <c r="D13" s="6" t="s">
        <v>237</v>
      </c>
      <c r="E13" s="6" t="s">
        <v>355</v>
      </c>
      <c r="F13" s="6" t="s">
        <v>7</v>
      </c>
      <c r="G13" s="9">
        <v>882.72540000000004</v>
      </c>
      <c r="H13" s="10">
        <v>10.043000856164401</v>
      </c>
      <c r="I13" s="4">
        <v>39.430364173228298</v>
      </c>
      <c r="J13" s="4">
        <v>10.3632547014079</v>
      </c>
      <c r="K13" s="4">
        <v>2.032788</v>
      </c>
      <c r="L13" s="4"/>
      <c r="M13" s="4">
        <v>2.2984049999999998</v>
      </c>
      <c r="N13" s="4">
        <v>2.5629063899858302</v>
      </c>
      <c r="O13" s="4">
        <v>2.62278483822899</v>
      </c>
      <c r="P13" s="4">
        <v>2.6377434940706901</v>
      </c>
      <c r="Q13" s="4">
        <v>1.71574894182566</v>
      </c>
      <c r="R13" s="9">
        <f t="shared" si="0"/>
        <v>16</v>
      </c>
      <c r="S13" s="23"/>
      <c r="T13" s="4">
        <v>-0.26561699999999999</v>
      </c>
      <c r="U13" s="4">
        <v>0.66344216796875</v>
      </c>
      <c r="V13" s="4">
        <v>0.85484894418060997</v>
      </c>
      <c r="W13" s="4"/>
      <c r="X13" s="10">
        <v>-11.5565794540127</v>
      </c>
      <c r="Y13" s="4"/>
      <c r="Z13" s="4">
        <v>-0.21361093610000001</v>
      </c>
      <c r="AA13" s="4">
        <v>0.46961138390000001</v>
      </c>
      <c r="AB13" s="4">
        <v>0.56080309122077399</v>
      </c>
      <c r="AC13" s="4"/>
      <c r="AD13" s="10">
        <v>-10.7</v>
      </c>
      <c r="AF13" s="4">
        <v>3.4140719999999999E-2</v>
      </c>
      <c r="AG13" s="4">
        <v>6.0110940000000002E-2</v>
      </c>
      <c r="AH13" s="4">
        <v>0.19008700000000001</v>
      </c>
    </row>
    <row r="14" spans="1:43" x14ac:dyDescent="0.3">
      <c r="A14" s="2">
        <v>9</v>
      </c>
      <c r="B14" s="6" t="s">
        <v>354</v>
      </c>
      <c r="C14" s="11" t="s">
        <v>15</v>
      </c>
      <c r="D14" s="6" t="s">
        <v>237</v>
      </c>
      <c r="E14" s="6" t="s">
        <v>356</v>
      </c>
      <c r="F14" s="6" t="s">
        <v>16</v>
      </c>
      <c r="G14" s="9">
        <v>580.52940000000001</v>
      </c>
      <c r="H14" s="10">
        <v>8.5067636986301398</v>
      </c>
      <c r="I14" s="4">
        <v>36.7101377952756</v>
      </c>
      <c r="J14" s="4">
        <v>11.357018915106</v>
      </c>
      <c r="K14" s="4">
        <v>4.3675470000000001</v>
      </c>
      <c r="L14" s="4"/>
      <c r="M14" s="4">
        <v>5.8575710000000001</v>
      </c>
      <c r="N14" s="4">
        <v>7.3366741895281899</v>
      </c>
      <c r="O14" s="4">
        <v>7.3826177153778696</v>
      </c>
      <c r="P14" s="4">
        <v>7.2185955741318004</v>
      </c>
      <c r="Q14" s="4">
        <v>4.2921688152314603</v>
      </c>
      <c r="R14" s="9">
        <f t="shared" si="0"/>
        <v>21</v>
      </c>
      <c r="S14" s="23"/>
      <c r="T14" s="4">
        <v>-1.490024</v>
      </c>
      <c r="U14" s="4">
        <v>1.536684725</v>
      </c>
      <c r="V14" s="4">
        <v>1.8448008639223601</v>
      </c>
      <c r="W14" s="4"/>
      <c r="X14" s="10">
        <v>-25.437574721672199</v>
      </c>
      <c r="Y14" s="4"/>
      <c r="Z14" s="4" t="s">
        <v>3</v>
      </c>
      <c r="AA14" s="4" t="s">
        <v>3</v>
      </c>
      <c r="AB14" s="4" t="s">
        <v>3</v>
      </c>
      <c r="AC14" s="4"/>
      <c r="AD14" s="10" t="s">
        <v>3</v>
      </c>
      <c r="AF14" s="4">
        <v>5.9735780000000002E-2</v>
      </c>
      <c r="AG14" s="4" t="s">
        <v>3</v>
      </c>
      <c r="AH14" s="4">
        <v>0.15423700000000001</v>
      </c>
    </row>
    <row r="15" spans="1:43" x14ac:dyDescent="0.3">
      <c r="A15" s="2">
        <v>10</v>
      </c>
      <c r="B15" s="6" t="s">
        <v>354</v>
      </c>
      <c r="C15" s="11" t="s">
        <v>17</v>
      </c>
      <c r="D15" s="6" t="s">
        <v>237</v>
      </c>
      <c r="E15" s="6" t="s">
        <v>355</v>
      </c>
      <c r="F15" s="6" t="s">
        <v>7</v>
      </c>
      <c r="G15" s="9">
        <v>964.7559</v>
      </c>
      <c r="H15" s="10">
        <v>10.2419306506849</v>
      </c>
      <c r="I15" s="4">
        <v>38.961614173228298</v>
      </c>
      <c r="J15" s="4">
        <v>10.5586651219208</v>
      </c>
      <c r="K15" s="4">
        <v>2.3100339999999999</v>
      </c>
      <c r="L15" s="4"/>
      <c r="M15" s="4">
        <v>2.394171</v>
      </c>
      <c r="N15" s="4">
        <v>2.5966685753526999</v>
      </c>
      <c r="O15" s="4">
        <v>2.64991733531678</v>
      </c>
      <c r="P15" s="4">
        <v>2.6866985999615598</v>
      </c>
      <c r="Q15" s="4">
        <v>1.8747953461170701</v>
      </c>
      <c r="R15" s="9">
        <f t="shared" si="0"/>
        <v>14</v>
      </c>
      <c r="S15" s="23"/>
      <c r="T15" s="4">
        <v>-8.4137000000000003E-2</v>
      </c>
      <c r="U15" s="4">
        <v>0.74305383749999998</v>
      </c>
      <c r="V15" s="4">
        <v>1.0098035179073199</v>
      </c>
      <c r="W15" s="4"/>
      <c r="X15" s="10">
        <v>-3.5142435523611399</v>
      </c>
      <c r="Y15" s="4"/>
      <c r="Z15" s="4">
        <v>-9.1404059199999901E-2</v>
      </c>
      <c r="AA15" s="4">
        <v>0.28335405920000001</v>
      </c>
      <c r="AB15" s="4">
        <v>0.32654352475409798</v>
      </c>
      <c r="AC15" s="4"/>
      <c r="AD15" s="10">
        <v>-4.5</v>
      </c>
      <c r="AF15" s="4">
        <v>3.5652099999999999E-2</v>
      </c>
      <c r="AG15" s="4">
        <v>6.277199E-2</v>
      </c>
      <c r="AH15" s="4">
        <v>0.19850200000000001</v>
      </c>
    </row>
    <row r="16" spans="1:43" x14ac:dyDescent="0.3">
      <c r="A16" s="2">
        <v>11</v>
      </c>
      <c r="B16" s="6" t="s">
        <v>354</v>
      </c>
      <c r="C16" s="11" t="s">
        <v>18</v>
      </c>
      <c r="D16" s="6" t="s">
        <v>237</v>
      </c>
      <c r="E16" s="6" t="s">
        <v>355</v>
      </c>
      <c r="F16" s="6" t="s">
        <v>7</v>
      </c>
      <c r="G16" s="9">
        <v>776.76480000000004</v>
      </c>
      <c r="H16" s="10">
        <v>7.5984160958904097</v>
      </c>
      <c r="I16" s="4">
        <v>35.729576771653498</v>
      </c>
      <c r="J16" s="4">
        <v>10.436973325622301</v>
      </c>
      <c r="K16" s="4">
        <v>4.5551940000000002</v>
      </c>
      <c r="L16" s="4"/>
      <c r="M16" s="4">
        <v>5.3482029999999998</v>
      </c>
      <c r="N16" s="4">
        <v>6.0697504015960098</v>
      </c>
      <c r="O16" s="4">
        <v>6.0813385848171304</v>
      </c>
      <c r="P16" s="4">
        <v>6.6115110418659402</v>
      </c>
      <c r="Q16" s="4">
        <v>4.6663145854844199</v>
      </c>
      <c r="R16" s="9">
        <f t="shared" si="0"/>
        <v>13</v>
      </c>
      <c r="S16" s="23"/>
      <c r="T16" s="4">
        <v>-0.79300899999999996</v>
      </c>
      <c r="U16" s="4">
        <v>1.1424846843750001</v>
      </c>
      <c r="V16" s="4">
        <v>1.5207037655276501</v>
      </c>
      <c r="W16" s="4"/>
      <c r="X16" s="10">
        <v>-14.827578534322599</v>
      </c>
      <c r="Y16" s="4"/>
      <c r="Z16" s="4">
        <v>-0.81672243</v>
      </c>
      <c r="AA16" s="4">
        <v>0.91558642999999995</v>
      </c>
      <c r="AB16" s="4">
        <v>1.03541184500066</v>
      </c>
      <c r="AC16" s="4"/>
      <c r="AD16" s="10">
        <v>-17</v>
      </c>
      <c r="AF16" s="4">
        <v>3.1987290000000002E-2</v>
      </c>
      <c r="AG16" s="4">
        <v>5.6319429999999997E-2</v>
      </c>
      <c r="AH16" s="4">
        <v>0.17809800000000001</v>
      </c>
    </row>
    <row r="17" spans="1:34" x14ac:dyDescent="0.3">
      <c r="A17" s="2">
        <v>12</v>
      </c>
      <c r="B17" s="6" t="s">
        <v>354</v>
      </c>
      <c r="C17" s="11" t="s">
        <v>19</v>
      </c>
      <c r="D17" s="6" t="s">
        <v>238</v>
      </c>
      <c r="E17" s="6" t="s">
        <v>355</v>
      </c>
      <c r="F17" s="6" t="s">
        <v>7</v>
      </c>
      <c r="G17" s="9">
        <v>1091.25</v>
      </c>
      <c r="H17" s="10">
        <v>5.0858090753424703</v>
      </c>
      <c r="I17" s="4">
        <v>31.812253937007899</v>
      </c>
      <c r="J17" s="4">
        <v>12.326214775932099</v>
      </c>
      <c r="K17" s="4">
        <v>4.5418909999999997</v>
      </c>
      <c r="L17" s="4"/>
      <c r="M17" s="4">
        <v>6.1219250000000001</v>
      </c>
      <c r="N17" s="4">
        <v>7.0206478280997198</v>
      </c>
      <c r="O17" s="4">
        <v>7.0766784467654196</v>
      </c>
      <c r="P17" s="4">
        <v>7.6349508375403303</v>
      </c>
      <c r="Q17" s="4">
        <v>5.0514092516656204</v>
      </c>
      <c r="R17" s="9">
        <f t="shared" si="0"/>
        <v>15</v>
      </c>
      <c r="S17" s="23"/>
      <c r="T17" s="4">
        <v>-1.5800339999999999</v>
      </c>
      <c r="U17" s="4">
        <v>1.9860831937500001</v>
      </c>
      <c r="V17" s="4">
        <v>2.31131678696226</v>
      </c>
      <c r="W17" s="4"/>
      <c r="X17" s="10">
        <v>-25.809430857124202</v>
      </c>
      <c r="Y17" s="4"/>
      <c r="Z17" s="4">
        <v>-1.82176714</v>
      </c>
      <c r="AA17" s="4">
        <v>1.82176714</v>
      </c>
      <c r="AB17" s="4">
        <v>1.9681928128119599</v>
      </c>
      <c r="AC17" s="4"/>
      <c r="AD17" s="10">
        <v>-31.6</v>
      </c>
      <c r="AF17" s="4">
        <v>3.7893129999999997E-2</v>
      </c>
      <c r="AG17" s="4">
        <v>6.6717739999999998E-2</v>
      </c>
      <c r="AH17" s="4">
        <v>0.21098</v>
      </c>
    </row>
    <row r="18" spans="1:34" x14ac:dyDescent="0.3">
      <c r="A18" s="2">
        <v>13</v>
      </c>
      <c r="B18" s="6" t="s">
        <v>354</v>
      </c>
      <c r="C18" s="11" t="s">
        <v>0</v>
      </c>
      <c r="D18" s="6" t="s">
        <v>236</v>
      </c>
      <c r="E18" s="6" t="s">
        <v>355</v>
      </c>
      <c r="F18" s="6" t="s">
        <v>7</v>
      </c>
      <c r="G18" s="9">
        <v>224.35470000000001</v>
      </c>
      <c r="H18" s="10">
        <v>4.2103381849315102</v>
      </c>
      <c r="I18" s="4">
        <v>31.701525590551199</v>
      </c>
      <c r="J18" s="4">
        <v>14.0756991527408</v>
      </c>
      <c r="K18" s="4">
        <v>4.574497</v>
      </c>
      <c r="L18" s="4"/>
      <c r="M18" s="4">
        <v>5.7913639999999997</v>
      </c>
      <c r="N18" s="4">
        <v>7.3072370707206602</v>
      </c>
      <c r="O18" s="4">
        <v>7.3686052503015702</v>
      </c>
      <c r="P18" s="4">
        <v>7.2016975054924401</v>
      </c>
      <c r="Q18" s="4">
        <v>3.73492159005094</v>
      </c>
      <c r="R18" s="9">
        <f t="shared" si="0"/>
        <v>25</v>
      </c>
      <c r="S18" s="23"/>
      <c r="T18" s="4">
        <v>-1.2168669999999999</v>
      </c>
      <c r="U18" s="4">
        <v>1.4792142781249999</v>
      </c>
      <c r="V18" s="4">
        <v>1.75504255653448</v>
      </c>
      <c r="W18" s="4"/>
      <c r="X18" s="10">
        <v>-21.011751290369599</v>
      </c>
      <c r="Y18" s="4"/>
      <c r="Z18" s="4">
        <v>-1.3281974771</v>
      </c>
      <c r="AA18" s="4">
        <v>1.3281974771</v>
      </c>
      <c r="AB18" s="4">
        <v>1.3979961690059099</v>
      </c>
      <c r="AC18" s="4"/>
      <c r="AD18" s="10">
        <v>-24.6</v>
      </c>
      <c r="AF18" s="4">
        <v>1.7147430000000002E-2</v>
      </c>
      <c r="AG18" s="4">
        <v>3.0191160000000002E-2</v>
      </c>
      <c r="AH18" s="4">
        <v>9.5472840000000003E-2</v>
      </c>
    </row>
    <row r="19" spans="1:34" x14ac:dyDescent="0.3">
      <c r="A19" s="2">
        <v>14</v>
      </c>
      <c r="B19" s="6" t="s">
        <v>354</v>
      </c>
      <c r="C19" s="11" t="s">
        <v>20</v>
      </c>
      <c r="D19" s="6" t="s">
        <v>238</v>
      </c>
      <c r="E19" s="6" t="s">
        <v>355</v>
      </c>
      <c r="F19" s="6" t="s">
        <v>7</v>
      </c>
      <c r="G19" s="9">
        <v>1619.847</v>
      </c>
      <c r="H19" s="10">
        <v>4.9007491438356201</v>
      </c>
      <c r="I19" s="4">
        <v>34.849901574803098</v>
      </c>
      <c r="J19" s="4">
        <v>12.7510253366179</v>
      </c>
      <c r="K19" s="4">
        <v>7.512988</v>
      </c>
      <c r="L19" s="4"/>
      <c r="M19" s="4">
        <v>7.0173540000000001</v>
      </c>
      <c r="N19" s="4">
        <v>8.24460023731449</v>
      </c>
      <c r="O19" s="4">
        <v>8.0486452004926807</v>
      </c>
      <c r="P19" s="4">
        <v>8.3347157223351793</v>
      </c>
      <c r="Q19" s="4">
        <v>5.9512618044494898</v>
      </c>
      <c r="R19" s="9">
        <f t="shared" si="0"/>
        <v>14</v>
      </c>
      <c r="S19" s="23"/>
      <c r="T19" s="4">
        <v>0.49563400000000002</v>
      </c>
      <c r="U19" s="4">
        <v>1.6357132187500001</v>
      </c>
      <c r="V19" s="4">
        <v>2.1888621715247898</v>
      </c>
      <c r="W19" s="4"/>
      <c r="X19" s="10">
        <v>7.0629755888045498</v>
      </c>
      <c r="Y19" s="4"/>
      <c r="Z19" s="4">
        <v>9.2556487299999907E-2</v>
      </c>
      <c r="AA19" s="4">
        <v>1.0393221127000001</v>
      </c>
      <c r="AB19" s="4">
        <v>1.4776116750278701</v>
      </c>
      <c r="AC19" s="4"/>
      <c r="AD19" s="10">
        <v>1.4</v>
      </c>
      <c r="AF19" s="4">
        <v>4.6188710000000001E-2</v>
      </c>
      <c r="AG19" s="4">
        <v>8.1323610000000005E-2</v>
      </c>
      <c r="AH19" s="4">
        <v>0.25716800000000001</v>
      </c>
    </row>
    <row r="20" spans="1:34" x14ac:dyDescent="0.3">
      <c r="A20" s="2">
        <v>15</v>
      </c>
      <c r="B20" s="6" t="s">
        <v>354</v>
      </c>
      <c r="C20" s="11" t="s">
        <v>21</v>
      </c>
      <c r="D20" s="6" t="s">
        <v>238</v>
      </c>
      <c r="E20" s="6" t="s">
        <v>355</v>
      </c>
      <c r="F20" s="6" t="s">
        <v>7</v>
      </c>
      <c r="G20" s="9">
        <v>576.30330000000004</v>
      </c>
      <c r="H20" s="10">
        <v>5.8708476027397296</v>
      </c>
      <c r="I20" s="4">
        <v>33.558070866141698</v>
      </c>
      <c r="J20" s="4">
        <v>10.691727978811</v>
      </c>
      <c r="K20" s="4">
        <v>2.4323869999999999</v>
      </c>
      <c r="L20" s="4"/>
      <c r="M20" s="4">
        <v>3.3520799999999999</v>
      </c>
      <c r="N20" s="4">
        <v>4.0953285872559899</v>
      </c>
      <c r="O20" s="4">
        <v>4.0947806889120502</v>
      </c>
      <c r="P20" s="4">
        <v>3.4632829292610401</v>
      </c>
      <c r="Q20" s="4">
        <v>1.88506764047887</v>
      </c>
      <c r="R20" s="9">
        <f t="shared" si="0"/>
        <v>27</v>
      </c>
      <c r="S20" s="23"/>
      <c r="T20" s="4">
        <v>-0.91969299999999998</v>
      </c>
      <c r="U20" s="4">
        <v>1.0557415156250001</v>
      </c>
      <c r="V20" s="4">
        <v>1.39596798598977</v>
      </c>
      <c r="W20" s="4"/>
      <c r="X20" s="10">
        <v>-27.436487196009601</v>
      </c>
      <c r="Y20" s="4"/>
      <c r="Z20" s="4">
        <v>-0.89042080999999995</v>
      </c>
      <c r="AA20" s="4">
        <v>0.89042080999999995</v>
      </c>
      <c r="AB20" s="4">
        <v>0.94919053467717496</v>
      </c>
      <c r="AC20" s="4"/>
      <c r="AD20" s="10">
        <v>-28.7</v>
      </c>
      <c r="AF20" s="4">
        <v>2.7486779999999999E-2</v>
      </c>
      <c r="AG20" s="4">
        <v>4.8395470000000003E-2</v>
      </c>
      <c r="AH20" s="4">
        <v>0.15304000000000001</v>
      </c>
    </row>
    <row r="21" spans="1:34" x14ac:dyDescent="0.3">
      <c r="A21" s="2">
        <v>16</v>
      </c>
      <c r="B21" s="6" t="s">
        <v>354</v>
      </c>
      <c r="C21" s="11" t="s">
        <v>22</v>
      </c>
      <c r="D21" s="6" t="s">
        <v>238</v>
      </c>
      <c r="E21" s="6" t="s">
        <v>355</v>
      </c>
      <c r="F21" s="6" t="s">
        <v>7</v>
      </c>
      <c r="G21" s="9">
        <v>220.43520000000001</v>
      </c>
      <c r="H21" s="10">
        <v>4.7908604452054799</v>
      </c>
      <c r="I21" s="4">
        <v>34.965551181102398</v>
      </c>
      <c r="J21" s="4">
        <v>14.4033428724613</v>
      </c>
      <c r="K21" s="4">
        <v>5.0013500000000004</v>
      </c>
      <c r="L21" s="4"/>
      <c r="M21" s="4">
        <v>7.2058859999999996</v>
      </c>
      <c r="N21" s="4">
        <v>8.6695775409330498</v>
      </c>
      <c r="O21" s="4">
        <v>8.7006469738944396</v>
      </c>
      <c r="P21" s="4">
        <v>8.7578507663336502</v>
      </c>
      <c r="Q21" s="4">
        <v>5.0998068788225899</v>
      </c>
      <c r="R21" s="9">
        <f t="shared" si="0"/>
        <v>21</v>
      </c>
      <c r="S21" s="23"/>
      <c r="T21" s="4">
        <v>-2.2045360000000001</v>
      </c>
      <c r="U21" s="4">
        <v>2.3719615062499999</v>
      </c>
      <c r="V21" s="4">
        <v>2.6822426770159602</v>
      </c>
      <c r="W21" s="4"/>
      <c r="X21" s="10">
        <v>-30.5935453322464</v>
      </c>
      <c r="Y21" s="4"/>
      <c r="Z21" s="4">
        <v>-2.3317024000000002</v>
      </c>
      <c r="AA21" s="4">
        <v>2.3317024000000002</v>
      </c>
      <c r="AB21" s="4">
        <v>2.4390341329331999</v>
      </c>
      <c r="AC21" s="4"/>
      <c r="AD21" s="10">
        <v>-34.6</v>
      </c>
      <c r="AF21" s="4">
        <v>1.710894E-2</v>
      </c>
      <c r="AG21" s="4">
        <v>3.012339E-2</v>
      </c>
      <c r="AH21" s="4">
        <v>9.5258529999999994E-2</v>
      </c>
    </row>
    <row r="22" spans="1:34" x14ac:dyDescent="0.3">
      <c r="A22" s="2">
        <v>17</v>
      </c>
      <c r="B22" s="6" t="s">
        <v>354</v>
      </c>
      <c r="C22" s="11" t="s">
        <v>23</v>
      </c>
      <c r="D22" s="6" t="s">
        <v>239</v>
      </c>
      <c r="E22" s="6" t="s">
        <v>355</v>
      </c>
      <c r="F22" s="6" t="s">
        <v>7</v>
      </c>
      <c r="G22" s="9">
        <v>376.35120000000001</v>
      </c>
      <c r="H22" s="10">
        <v>8.87172517123288</v>
      </c>
      <c r="I22" s="4">
        <v>40.983021653543297</v>
      </c>
      <c r="J22" s="4">
        <v>11.724012594531199</v>
      </c>
      <c r="K22" s="4">
        <v>6.5924639999999997</v>
      </c>
      <c r="L22" s="4"/>
      <c r="M22" s="4">
        <v>8.1273560000000007</v>
      </c>
      <c r="N22" s="4">
        <v>8.6151035642861302</v>
      </c>
      <c r="O22" s="4">
        <v>8.6259248807377809</v>
      </c>
      <c r="P22" s="4">
        <v>8.8972109732497504</v>
      </c>
      <c r="Q22" s="4">
        <v>7.8568947862802903</v>
      </c>
      <c r="R22" s="9">
        <f t="shared" si="0"/>
        <v>5</v>
      </c>
      <c r="S22" s="23"/>
      <c r="T22" s="4">
        <v>-1.5348919999999999</v>
      </c>
      <c r="U22" s="4">
        <v>1.95607203125</v>
      </c>
      <c r="V22" s="4">
        <v>2.6639456007225299</v>
      </c>
      <c r="W22" s="4"/>
      <c r="X22" s="10">
        <v>-18.8855022469792</v>
      </c>
      <c r="Y22" s="4"/>
      <c r="Z22" s="4">
        <v>-1.7307191200000001</v>
      </c>
      <c r="AA22" s="4">
        <v>1.7307191200000001</v>
      </c>
      <c r="AB22" s="4">
        <v>1.9505237810368501</v>
      </c>
      <c r="AC22" s="4"/>
      <c r="AD22" s="10">
        <v>-23.1</v>
      </c>
      <c r="AF22" s="4">
        <v>2.2295499999999999E-2</v>
      </c>
      <c r="AG22" s="4">
        <v>3.9255279999999997E-2</v>
      </c>
      <c r="AH22" s="4">
        <v>0.124136</v>
      </c>
    </row>
    <row r="23" spans="1:34" x14ac:dyDescent="0.3">
      <c r="A23" s="2">
        <v>18</v>
      </c>
      <c r="B23" s="6" t="s">
        <v>354</v>
      </c>
      <c r="C23" s="11" t="s">
        <v>24</v>
      </c>
      <c r="D23" s="6" t="s">
        <v>239</v>
      </c>
      <c r="E23" s="6" t="s">
        <v>355</v>
      </c>
      <c r="F23" s="6" t="s">
        <v>7</v>
      </c>
      <c r="G23" s="9">
        <v>505.09460000000001</v>
      </c>
      <c r="H23" s="10">
        <v>9.4780607876712306</v>
      </c>
      <c r="I23" s="4">
        <v>40.342027559055097</v>
      </c>
      <c r="J23" s="4">
        <v>11.901293198014599</v>
      </c>
      <c r="K23" s="4">
        <v>6.5314269999999999</v>
      </c>
      <c r="L23" s="4"/>
      <c r="M23" s="4">
        <v>6.2467819999999996</v>
      </c>
      <c r="N23" s="4">
        <v>7.3111145135580502</v>
      </c>
      <c r="O23" s="4">
        <v>7.3104537347628096</v>
      </c>
      <c r="P23" s="4">
        <v>7.5875915902438704</v>
      </c>
      <c r="Q23" s="4">
        <v>5.0105939444115801</v>
      </c>
      <c r="R23" s="9">
        <f t="shared" si="0"/>
        <v>16</v>
      </c>
      <c r="S23" s="23"/>
      <c r="T23" s="4">
        <v>0.28464499999999998</v>
      </c>
      <c r="U23" s="4">
        <v>1.2590657249999999</v>
      </c>
      <c r="V23" s="4">
        <v>1.5135869224376199</v>
      </c>
      <c r="W23" s="4"/>
      <c r="X23" s="10">
        <v>4.5566661362602403</v>
      </c>
      <c r="Y23" s="4"/>
      <c r="Z23" s="4">
        <v>0.33840008999999999</v>
      </c>
      <c r="AA23" s="4">
        <v>0.48547529</v>
      </c>
      <c r="AB23" s="4">
        <v>0.621346888956951</v>
      </c>
      <c r="AC23" s="4"/>
      <c r="AD23" s="10">
        <v>6</v>
      </c>
      <c r="AF23" s="4">
        <v>2.5753160000000001E-2</v>
      </c>
      <c r="AG23" s="4">
        <v>4.5343120000000001E-2</v>
      </c>
      <c r="AH23" s="4">
        <v>0.14338799999999999</v>
      </c>
    </row>
    <row r="24" spans="1:34" x14ac:dyDescent="0.3">
      <c r="A24" s="2">
        <v>19</v>
      </c>
      <c r="B24" s="6" t="s">
        <v>354</v>
      </c>
      <c r="C24" s="11" t="s">
        <v>25</v>
      </c>
      <c r="D24" s="6" t="s">
        <v>240</v>
      </c>
      <c r="E24" s="6" t="s">
        <v>355</v>
      </c>
      <c r="F24" s="6" t="s">
        <v>7</v>
      </c>
      <c r="G24" s="9">
        <v>115.87050000000001</v>
      </c>
      <c r="H24" s="10">
        <v>4.2714683219178102</v>
      </c>
      <c r="I24" s="4">
        <v>36.154035433070902</v>
      </c>
      <c r="J24" s="4">
        <v>16.1385656147418</v>
      </c>
      <c r="K24" s="4">
        <v>9.1886449999999993</v>
      </c>
      <c r="L24" s="4"/>
      <c r="M24" s="4">
        <v>10.397360000000001</v>
      </c>
      <c r="N24" s="4">
        <v>12.2136155614891</v>
      </c>
      <c r="O24" s="4">
        <v>12.1750930502856</v>
      </c>
      <c r="P24" s="4">
        <v>12.8557507791703</v>
      </c>
      <c r="Q24" s="4">
        <v>8.6399111345350299</v>
      </c>
      <c r="R24" s="9">
        <f t="shared" si="0"/>
        <v>15</v>
      </c>
      <c r="S24" s="23"/>
      <c r="T24" s="4">
        <v>-1.208715</v>
      </c>
      <c r="U24" s="4">
        <v>2.7308146562500002</v>
      </c>
      <c r="V24" s="4">
        <v>3.2425335279844898</v>
      </c>
      <c r="W24" s="4"/>
      <c r="X24" s="10">
        <v>-11.6252106303908</v>
      </c>
      <c r="Y24" s="4"/>
      <c r="Z24" s="4">
        <v>-1.1452001999999999</v>
      </c>
      <c r="AA24" s="4">
        <v>1.7696312000000001</v>
      </c>
      <c r="AB24" s="4">
        <v>1.90662467348369</v>
      </c>
      <c r="AC24" s="4"/>
      <c r="AD24" s="10">
        <v>-12</v>
      </c>
      <c r="AF24" s="4">
        <v>1.226024E-2</v>
      </c>
      <c r="AG24" s="4">
        <v>2.1586379999999999E-2</v>
      </c>
      <c r="AH24" s="4">
        <v>6.8262130000000004E-2</v>
      </c>
    </row>
    <row r="25" spans="1:34" x14ac:dyDescent="0.3">
      <c r="A25" s="2">
        <v>20</v>
      </c>
      <c r="B25" s="6" t="s">
        <v>354</v>
      </c>
      <c r="C25" s="11" t="s">
        <v>26</v>
      </c>
      <c r="D25" s="6" t="s">
        <v>239</v>
      </c>
      <c r="E25" s="6" t="s">
        <v>355</v>
      </c>
      <c r="F25" s="6" t="s">
        <v>7</v>
      </c>
      <c r="G25" s="9">
        <v>1158.759</v>
      </c>
      <c r="H25" s="10">
        <v>10.604730308219199</v>
      </c>
      <c r="I25" s="4">
        <v>39.553395669291298</v>
      </c>
      <c r="J25" s="4">
        <v>13.388940793798801</v>
      </c>
      <c r="K25" s="4">
        <v>5.0904910000000001</v>
      </c>
      <c r="L25" s="4"/>
      <c r="M25" s="4">
        <v>5.1341700000000001</v>
      </c>
      <c r="N25" s="4">
        <v>6.0047803429951099</v>
      </c>
      <c r="O25" s="4">
        <v>5.9707587759731799</v>
      </c>
      <c r="P25" s="4">
        <v>6.20150955165205</v>
      </c>
      <c r="Q25" s="4">
        <v>3.9372585568052201</v>
      </c>
      <c r="R25" s="9">
        <f t="shared" si="0"/>
        <v>17</v>
      </c>
      <c r="S25" s="23"/>
      <c r="T25" s="4">
        <v>-4.3679000000000003E-2</v>
      </c>
      <c r="U25" s="4">
        <v>0.99727896874999999</v>
      </c>
      <c r="V25" s="4">
        <v>1.2660514256407001</v>
      </c>
      <c r="W25" s="4"/>
      <c r="X25" s="10">
        <v>-0.85075094903363202</v>
      </c>
      <c r="Y25" s="4"/>
      <c r="Z25" s="4">
        <v>-6.0875470000000001E-2</v>
      </c>
      <c r="AA25" s="4">
        <v>0.31695266999999999</v>
      </c>
      <c r="AB25" s="4">
        <v>0.428094676974696</v>
      </c>
      <c r="AC25" s="4"/>
      <c r="AD25" s="10">
        <v>-1.3</v>
      </c>
      <c r="AF25" s="4">
        <v>3.9041409999999999E-2</v>
      </c>
      <c r="AG25" s="4">
        <v>6.873949E-2</v>
      </c>
      <c r="AH25" s="4">
        <v>0.21737300000000001</v>
      </c>
    </row>
    <row r="26" spans="1:34" x14ac:dyDescent="0.3">
      <c r="A26" s="2">
        <v>21</v>
      </c>
      <c r="B26" s="6" t="s">
        <v>354</v>
      </c>
      <c r="C26" s="11" t="s">
        <v>27</v>
      </c>
      <c r="D26" s="6" t="s">
        <v>241</v>
      </c>
      <c r="E26" s="6" t="s">
        <v>355</v>
      </c>
      <c r="F26" s="6" t="s">
        <v>7</v>
      </c>
      <c r="G26" s="9">
        <v>357.65370000000001</v>
      </c>
      <c r="H26" s="10">
        <v>10.973779965753399</v>
      </c>
      <c r="I26" s="4">
        <v>45.270669291338599</v>
      </c>
      <c r="J26" s="4">
        <v>15.0994743799149</v>
      </c>
      <c r="K26" s="4">
        <v>5.9942770000000003</v>
      </c>
      <c r="L26" s="4"/>
      <c r="M26" s="4">
        <v>6.3848019999999996</v>
      </c>
      <c r="N26" s="4">
        <v>6.9186803826186498</v>
      </c>
      <c r="O26" s="4">
        <v>7.0125918662088598</v>
      </c>
      <c r="P26" s="4">
        <v>7.0353516132402696</v>
      </c>
      <c r="Q26" s="4">
        <v>4.6039372050880996</v>
      </c>
      <c r="R26" s="9">
        <f t="shared" si="0"/>
        <v>16</v>
      </c>
      <c r="S26" s="23"/>
      <c r="T26" s="4">
        <v>-0.39052500000000001</v>
      </c>
      <c r="U26" s="4">
        <v>1.2741135937500001</v>
      </c>
      <c r="V26" s="4">
        <v>1.5257538645502899</v>
      </c>
      <c r="W26" s="4"/>
      <c r="X26" s="10">
        <v>-6.1164778484908302</v>
      </c>
      <c r="Y26" s="4"/>
      <c r="Z26" s="4">
        <v>-0.42632730000000002</v>
      </c>
      <c r="AA26" s="4">
        <v>0.60814970000000002</v>
      </c>
      <c r="AB26" s="4">
        <v>0.69758793627104798</v>
      </c>
      <c r="AC26" s="4"/>
      <c r="AD26" s="10">
        <v>-7.1</v>
      </c>
      <c r="AF26" s="4">
        <v>2.1451580000000001E-2</v>
      </c>
      <c r="AG26" s="4">
        <v>3.7769400000000002E-2</v>
      </c>
      <c r="AH26" s="4">
        <v>0.119437</v>
      </c>
    </row>
    <row r="27" spans="1:34" x14ac:dyDescent="0.3">
      <c r="A27" s="2">
        <v>22</v>
      </c>
      <c r="B27" s="6" t="s">
        <v>354</v>
      </c>
      <c r="C27" s="11" t="s">
        <v>28</v>
      </c>
      <c r="D27" s="6" t="s">
        <v>240</v>
      </c>
      <c r="E27" s="6" t="s">
        <v>355</v>
      </c>
      <c r="F27" s="6" t="s">
        <v>7</v>
      </c>
      <c r="G27" s="9">
        <v>1048.2840000000001</v>
      </c>
      <c r="H27" s="10">
        <v>8.1489083904109592</v>
      </c>
      <c r="I27" s="4">
        <v>36.360728346456703</v>
      </c>
      <c r="J27" s="4">
        <v>15.5428589187766</v>
      </c>
      <c r="K27" s="4">
        <v>10.89813</v>
      </c>
      <c r="L27" s="4"/>
      <c r="M27" s="4">
        <v>13.01601</v>
      </c>
      <c r="N27" s="4">
        <v>13.498635060872401</v>
      </c>
      <c r="O27" s="4">
        <v>13.487855751984799</v>
      </c>
      <c r="P27" s="4">
        <v>14.072868896437599</v>
      </c>
      <c r="Q27" s="4">
        <v>13.0162824570328</v>
      </c>
      <c r="R27" s="9">
        <f t="shared" si="0"/>
        <v>3</v>
      </c>
      <c r="S27" s="23"/>
      <c r="T27" s="4">
        <v>-2.11788</v>
      </c>
      <c r="U27" s="4">
        <v>3.0695931562499998</v>
      </c>
      <c r="V27" s="4">
        <v>3.76329317435588</v>
      </c>
      <c r="W27" s="4"/>
      <c r="X27" s="10">
        <v>-16.271345827177399</v>
      </c>
      <c r="Y27" s="4"/>
      <c r="Z27" s="4">
        <v>-2.5066242000000001</v>
      </c>
      <c r="AA27" s="4">
        <v>2.7761222000000001</v>
      </c>
      <c r="AB27" s="4">
        <v>3.3184792141817598</v>
      </c>
      <c r="AC27" s="4"/>
      <c r="AD27" s="10">
        <v>-19.8</v>
      </c>
      <c r="AF27" s="4">
        <v>3.7101950000000002E-2</v>
      </c>
      <c r="AG27" s="4">
        <v>6.5324729999999998E-2</v>
      </c>
      <c r="AH27" s="4">
        <v>0.20657500000000001</v>
      </c>
    </row>
    <row r="28" spans="1:34" x14ac:dyDescent="0.3">
      <c r="A28" s="2">
        <v>23</v>
      </c>
      <c r="B28" s="6" t="s">
        <v>354</v>
      </c>
      <c r="C28" s="11" t="s">
        <v>29</v>
      </c>
      <c r="D28" s="6" t="s">
        <v>241</v>
      </c>
      <c r="E28" s="6" t="s">
        <v>356</v>
      </c>
      <c r="F28" s="6" t="s">
        <v>30</v>
      </c>
      <c r="G28" s="9">
        <v>410.56380000000001</v>
      </c>
      <c r="H28" s="10">
        <v>10.179332936271599</v>
      </c>
      <c r="I28" s="4">
        <v>41.1434440260185</v>
      </c>
      <c r="J28" s="4">
        <v>12.9754910566592</v>
      </c>
      <c r="K28" s="4">
        <v>2.558281</v>
      </c>
      <c r="L28" s="4"/>
      <c r="M28" s="4">
        <v>5.1830579999999999</v>
      </c>
      <c r="N28" s="4">
        <v>6.3706684265407603</v>
      </c>
      <c r="O28" s="4">
        <v>6.4298878539648303</v>
      </c>
      <c r="P28" s="4">
        <v>6.06537254040067</v>
      </c>
      <c r="Q28" s="4">
        <v>3.85383381385628</v>
      </c>
      <c r="R28" s="9">
        <f t="shared" si="0"/>
        <v>19</v>
      </c>
      <c r="S28" s="23"/>
      <c r="T28" s="4">
        <v>-2.6247769999999999</v>
      </c>
      <c r="U28" s="4">
        <v>2.6247768260869599</v>
      </c>
      <c r="V28" s="4">
        <v>2.7964803087884</v>
      </c>
      <c r="W28" s="4"/>
      <c r="X28" s="10">
        <v>-50.641474588939602</v>
      </c>
      <c r="Y28" s="4"/>
      <c r="Z28" s="4" t="s">
        <v>3</v>
      </c>
      <c r="AA28" s="4" t="s">
        <v>3</v>
      </c>
      <c r="AB28" s="4" t="s">
        <v>3</v>
      </c>
      <c r="AC28" s="4"/>
      <c r="AD28" s="10" t="s">
        <v>3</v>
      </c>
      <c r="AF28" s="4">
        <v>4.1551079999999997E-2</v>
      </c>
      <c r="AG28" s="4" t="s">
        <v>3</v>
      </c>
      <c r="AH28" s="4">
        <v>0.12992799999999999</v>
      </c>
    </row>
    <row r="29" spans="1:34" x14ac:dyDescent="0.3">
      <c r="A29" s="2">
        <v>24</v>
      </c>
      <c r="B29" s="6" t="s">
        <v>354</v>
      </c>
      <c r="C29" s="11" t="s">
        <v>31</v>
      </c>
      <c r="D29" s="6" t="s">
        <v>240</v>
      </c>
      <c r="E29" s="6" t="s">
        <v>356</v>
      </c>
      <c r="F29" s="6" t="s">
        <v>32</v>
      </c>
      <c r="G29" s="9">
        <v>411.12450000000001</v>
      </c>
      <c r="H29" s="10">
        <v>8.9309427880741303</v>
      </c>
      <c r="I29" s="4">
        <v>38.436776285317301</v>
      </c>
      <c r="J29" s="4">
        <v>13.7991639210006</v>
      </c>
      <c r="K29" s="4">
        <v>8.2479870000000002</v>
      </c>
      <c r="L29" s="4"/>
      <c r="M29" s="4">
        <v>10.37645</v>
      </c>
      <c r="N29" s="4">
        <v>11.838466710955601</v>
      </c>
      <c r="O29" s="4">
        <v>11.8211430936065</v>
      </c>
      <c r="P29" s="4">
        <v>12.2584023449071</v>
      </c>
      <c r="Q29" s="4">
        <v>9.9650733016865907</v>
      </c>
      <c r="R29" s="9">
        <f t="shared" si="0"/>
        <v>9</v>
      </c>
      <c r="S29" s="23"/>
      <c r="T29" s="4">
        <v>-2.128463</v>
      </c>
      <c r="U29" s="4">
        <v>2.5644002941176498</v>
      </c>
      <c r="V29" s="4">
        <v>3.0159647974400499</v>
      </c>
      <c r="W29" s="4"/>
      <c r="X29" s="10">
        <v>-20.512439225361302</v>
      </c>
      <c r="Y29" s="4"/>
      <c r="Z29" s="4" t="s">
        <v>3</v>
      </c>
      <c r="AA29" s="4" t="s">
        <v>3</v>
      </c>
      <c r="AB29" s="4" t="s">
        <v>3</v>
      </c>
      <c r="AC29" s="4"/>
      <c r="AD29" s="10" t="s">
        <v>3</v>
      </c>
      <c r="AF29" s="4">
        <v>4.8545680000000001E-2</v>
      </c>
      <c r="AG29" s="4" t="s">
        <v>3</v>
      </c>
      <c r="AH29" s="4">
        <v>0.12945499999999999</v>
      </c>
    </row>
    <row r="30" spans="1:34" x14ac:dyDescent="0.3">
      <c r="A30" s="2">
        <v>25</v>
      </c>
      <c r="B30" s="6" t="s">
        <v>354</v>
      </c>
      <c r="C30" s="11" t="s">
        <v>33</v>
      </c>
      <c r="D30" s="6" t="s">
        <v>240</v>
      </c>
      <c r="E30" s="6" t="s">
        <v>355</v>
      </c>
      <c r="F30" s="6" t="s">
        <v>7</v>
      </c>
      <c r="G30" s="9">
        <v>487.1601</v>
      </c>
      <c r="H30" s="10">
        <v>6.31545376712329</v>
      </c>
      <c r="I30" s="4">
        <v>35.889517716535401</v>
      </c>
      <c r="J30" s="4">
        <v>15.7061115533203</v>
      </c>
      <c r="K30" s="4">
        <v>11.11045</v>
      </c>
      <c r="L30" s="4"/>
      <c r="M30" s="4">
        <v>13.971590000000001</v>
      </c>
      <c r="N30" s="4">
        <v>14.254607205348201</v>
      </c>
      <c r="O30" s="4">
        <v>14.251023503352</v>
      </c>
      <c r="P30" s="4">
        <v>14.336501839787701</v>
      </c>
      <c r="Q30" s="4">
        <v>13.885544041538401</v>
      </c>
      <c r="R30" s="9">
        <f t="shared" si="0"/>
        <v>1</v>
      </c>
      <c r="S30" s="23"/>
      <c r="T30" s="4">
        <v>-2.8611399999999998</v>
      </c>
      <c r="U30" s="4">
        <v>3.5018282187500001</v>
      </c>
      <c r="V30" s="4">
        <v>4.1047750189221004</v>
      </c>
      <c r="W30" s="4"/>
      <c r="X30" s="10">
        <v>-20.478270547589801</v>
      </c>
      <c r="Y30" s="4"/>
      <c r="Z30" s="4">
        <v>-3.1777446</v>
      </c>
      <c r="AA30" s="4">
        <v>3.1777446</v>
      </c>
      <c r="AB30" s="4">
        <v>3.7799321289413901</v>
      </c>
      <c r="AC30" s="4"/>
      <c r="AD30" s="10">
        <v>-23.2</v>
      </c>
      <c r="AF30" s="4">
        <v>2.534026E-2</v>
      </c>
      <c r="AG30" s="4">
        <v>4.4616129999999997E-2</v>
      </c>
      <c r="AH30" s="4">
        <v>0.14108899999999999</v>
      </c>
    </row>
    <row r="31" spans="1:34" x14ac:dyDescent="0.3">
      <c r="A31" s="2">
        <v>26</v>
      </c>
      <c r="B31" s="6" t="s">
        <v>354</v>
      </c>
      <c r="C31" s="11" t="s">
        <v>34</v>
      </c>
      <c r="D31" s="6" t="s">
        <v>242</v>
      </c>
      <c r="E31" s="6" t="s">
        <v>355</v>
      </c>
      <c r="F31" s="6" t="s">
        <v>7</v>
      </c>
      <c r="G31" s="9">
        <v>1064.001</v>
      </c>
      <c r="H31" s="10">
        <v>9.4126284246575302</v>
      </c>
      <c r="I31" s="4">
        <v>37.985974409448801</v>
      </c>
      <c r="J31" s="4">
        <v>13.2952420532967</v>
      </c>
      <c r="K31" s="4">
        <v>5.0502979999999997</v>
      </c>
      <c r="L31" s="4"/>
      <c r="M31" s="4">
        <v>5.5525000000000002</v>
      </c>
      <c r="N31" s="4">
        <v>7.1296936433633498</v>
      </c>
      <c r="O31" s="4">
        <v>7.0561726372993698</v>
      </c>
      <c r="P31" s="4">
        <v>7.1760675689574596</v>
      </c>
      <c r="Q31" s="4">
        <v>4.52981380559185</v>
      </c>
      <c r="R31" s="9">
        <f t="shared" si="0"/>
        <v>19</v>
      </c>
      <c r="S31" s="23"/>
      <c r="T31" s="4">
        <v>-0.50220200000000004</v>
      </c>
      <c r="U31" s="4">
        <v>1.0763776249999999</v>
      </c>
      <c r="V31" s="4">
        <v>1.38582836047157</v>
      </c>
      <c r="W31" s="4"/>
      <c r="X31" s="10">
        <v>-9.0446105357946909</v>
      </c>
      <c r="Y31" s="4"/>
      <c r="Z31" s="4">
        <v>-0.52779149999999997</v>
      </c>
      <c r="AA31" s="4">
        <v>0.63437270000000001</v>
      </c>
      <c r="AB31" s="4">
        <v>0.70138895976334004</v>
      </c>
      <c r="AC31" s="4"/>
      <c r="AD31" s="10">
        <v>-10.1</v>
      </c>
      <c r="AF31" s="4">
        <v>3.7490839999999998E-2</v>
      </c>
      <c r="AG31" s="4">
        <v>6.6009429999999994E-2</v>
      </c>
      <c r="AH31" s="4">
        <v>0.20874000000000001</v>
      </c>
    </row>
    <row r="32" spans="1:34" x14ac:dyDescent="0.3">
      <c r="A32" s="2">
        <v>27</v>
      </c>
      <c r="B32" s="6" t="s">
        <v>354</v>
      </c>
      <c r="C32" s="11" t="s">
        <v>35</v>
      </c>
      <c r="D32" s="6" t="s">
        <v>242</v>
      </c>
      <c r="E32" s="6" t="s">
        <v>355</v>
      </c>
      <c r="F32" s="6" t="s">
        <v>7</v>
      </c>
      <c r="G32" s="9">
        <v>170.9145</v>
      </c>
      <c r="H32" s="10">
        <v>10.9280607876712</v>
      </c>
      <c r="I32" s="4">
        <v>43.451033464566898</v>
      </c>
      <c r="J32" s="4">
        <v>15.163243032327999</v>
      </c>
      <c r="K32" s="4">
        <v>6.5327419999999998</v>
      </c>
      <c r="L32" s="4"/>
      <c r="M32" s="4">
        <v>7.2433719999999999</v>
      </c>
      <c r="N32" s="4">
        <v>8.2568572731096594</v>
      </c>
      <c r="O32" s="4">
        <v>8.27251478980412</v>
      </c>
      <c r="P32" s="4">
        <v>8.6040020385456106</v>
      </c>
      <c r="Q32" s="4">
        <v>5.6817479090456997</v>
      </c>
      <c r="R32" s="9">
        <f t="shared" si="0"/>
        <v>16</v>
      </c>
      <c r="S32" s="23"/>
      <c r="T32" s="4">
        <v>-0.71062999999999998</v>
      </c>
      <c r="U32" s="4">
        <v>1.2223561843749999</v>
      </c>
      <c r="V32" s="4">
        <v>1.5287045649837201</v>
      </c>
      <c r="W32" s="4"/>
      <c r="X32" s="10">
        <v>-9.8107621698844092</v>
      </c>
      <c r="Y32" s="4"/>
      <c r="Z32" s="4">
        <v>-1.1933872999999999</v>
      </c>
      <c r="AA32" s="4">
        <v>1.2237585</v>
      </c>
      <c r="AB32" s="4">
        <v>1.89008556386506</v>
      </c>
      <c r="AC32" s="4"/>
      <c r="AD32" s="10">
        <v>-17.600000000000001</v>
      </c>
      <c r="AF32" s="4">
        <v>1.505951E-2</v>
      </c>
      <c r="AG32" s="4">
        <v>2.6515E-2</v>
      </c>
      <c r="AH32" s="4">
        <v>8.3847790000000005E-2</v>
      </c>
    </row>
    <row r="33" spans="1:34" x14ac:dyDescent="0.3">
      <c r="A33" s="2">
        <v>28</v>
      </c>
      <c r="B33" s="6" t="s">
        <v>354</v>
      </c>
      <c r="C33" s="11" t="s">
        <v>36</v>
      </c>
      <c r="D33" s="6" t="s">
        <v>240</v>
      </c>
      <c r="E33" s="6" t="s">
        <v>356</v>
      </c>
      <c r="F33" s="6" t="s">
        <v>32</v>
      </c>
      <c r="G33" s="9">
        <v>915.61500000000001</v>
      </c>
      <c r="H33" s="10">
        <v>7.8056809024979898</v>
      </c>
      <c r="I33" s="4">
        <v>34.886521537748997</v>
      </c>
      <c r="J33" s="4">
        <v>10.8538897282583</v>
      </c>
      <c r="K33" s="4">
        <v>7.0121549999999999</v>
      </c>
      <c r="L33" s="4"/>
      <c r="M33" s="4">
        <v>4.5227630000000003</v>
      </c>
      <c r="N33" s="4">
        <v>5.1898340858439402</v>
      </c>
      <c r="O33" s="4">
        <v>5.2151976274624703</v>
      </c>
      <c r="P33" s="4">
        <v>5.4891318102044204</v>
      </c>
      <c r="Q33" s="4">
        <v>3.5513956327229002</v>
      </c>
      <c r="R33" s="9">
        <f t="shared" si="0"/>
        <v>16</v>
      </c>
      <c r="S33" s="23"/>
      <c r="T33" s="4">
        <v>2.489392</v>
      </c>
      <c r="U33" s="4">
        <v>2.5602330000000002</v>
      </c>
      <c r="V33" s="4">
        <v>3.2145583815317602</v>
      </c>
      <c r="W33" s="4"/>
      <c r="X33" s="10">
        <v>55.041398366441001</v>
      </c>
      <c r="Y33" s="4"/>
      <c r="Z33" s="4" t="s">
        <v>3</v>
      </c>
      <c r="AA33" s="4" t="s">
        <v>3</v>
      </c>
      <c r="AB33" s="4" t="s">
        <v>3</v>
      </c>
      <c r="AC33" s="4"/>
      <c r="AD33" s="10" t="s">
        <v>3</v>
      </c>
      <c r="AF33" s="4">
        <v>7.2561520000000004E-2</v>
      </c>
      <c r="AG33" s="4" t="s">
        <v>3</v>
      </c>
      <c r="AH33" s="4">
        <v>0.193497</v>
      </c>
    </row>
    <row r="34" spans="1:34" x14ac:dyDescent="0.3">
      <c r="A34" s="2">
        <v>29</v>
      </c>
      <c r="B34" s="6" t="s">
        <v>354</v>
      </c>
      <c r="C34" s="11" t="s">
        <v>37</v>
      </c>
      <c r="D34" s="6" t="s">
        <v>242</v>
      </c>
      <c r="E34" s="6" t="s">
        <v>355</v>
      </c>
      <c r="F34" s="6" t="s">
        <v>7</v>
      </c>
      <c r="G34" s="9">
        <v>388.21050000000002</v>
      </c>
      <c r="H34" s="10">
        <v>9.9327910958904102</v>
      </c>
      <c r="I34" s="4">
        <v>39.8523622047244</v>
      </c>
      <c r="J34" s="4">
        <v>13.1211556188029</v>
      </c>
      <c r="K34" s="4">
        <v>3.6692269999999998</v>
      </c>
      <c r="L34" s="4"/>
      <c r="M34" s="4">
        <v>3.6716280000000001</v>
      </c>
      <c r="N34" s="4">
        <v>4.89087449519677</v>
      </c>
      <c r="O34" s="4">
        <v>4.8816617955806096</v>
      </c>
      <c r="P34" s="4">
        <v>3.9256892413169</v>
      </c>
      <c r="Q34" s="4">
        <v>2.1931525361416999</v>
      </c>
      <c r="R34" s="9">
        <f t="shared" si="0"/>
        <v>28</v>
      </c>
      <c r="S34" s="23"/>
      <c r="T34" s="4">
        <v>-2.4009999999999999E-3</v>
      </c>
      <c r="U34" s="4">
        <v>0.76544984375000003</v>
      </c>
      <c r="V34" s="4">
        <v>0.96870652854661998</v>
      </c>
      <c r="W34" s="4"/>
      <c r="X34" s="10">
        <v>-6.5393335054649296E-2</v>
      </c>
      <c r="Y34" s="4"/>
      <c r="Z34" s="4">
        <v>-4.2065499999999999E-2</v>
      </c>
      <c r="AA34" s="4">
        <v>0.20700730000000001</v>
      </c>
      <c r="AB34" s="4">
        <v>0.35692025704420299</v>
      </c>
      <c r="AC34" s="4"/>
      <c r="AD34" s="10">
        <v>-1.3</v>
      </c>
      <c r="AF34" s="4">
        <v>2.250154E-2</v>
      </c>
      <c r="AG34" s="4">
        <v>3.961804E-2</v>
      </c>
      <c r="AH34" s="4">
        <v>0.12528300000000001</v>
      </c>
    </row>
    <row r="35" spans="1:34" x14ac:dyDescent="0.3">
      <c r="A35" s="2">
        <v>30</v>
      </c>
      <c r="B35" s="6" t="s">
        <v>354</v>
      </c>
      <c r="C35" s="11" t="s">
        <v>38</v>
      </c>
      <c r="D35" s="6" t="s">
        <v>242</v>
      </c>
      <c r="E35" s="6" t="s">
        <v>355</v>
      </c>
      <c r="F35" s="6" t="s">
        <v>7</v>
      </c>
      <c r="G35" s="9">
        <v>455.29739999999998</v>
      </c>
      <c r="H35" s="10">
        <v>8.9458904109588993</v>
      </c>
      <c r="I35" s="4">
        <v>47.265009842519703</v>
      </c>
      <c r="J35" s="4">
        <v>23.465589298124701</v>
      </c>
      <c r="K35" s="4">
        <v>8.6513589999999994</v>
      </c>
      <c r="L35" s="4"/>
      <c r="M35" s="4">
        <v>8.7098600000000008</v>
      </c>
      <c r="N35" s="4">
        <v>10.0185826587809</v>
      </c>
      <c r="O35" s="4">
        <v>10.0883731529947</v>
      </c>
      <c r="P35" s="4">
        <v>9.0623756030985607</v>
      </c>
      <c r="Q35" s="4">
        <v>5.9786786309491502</v>
      </c>
      <c r="R35" s="9">
        <f t="shared" si="0"/>
        <v>19</v>
      </c>
      <c r="S35" s="23"/>
      <c r="T35" s="4">
        <v>-5.8500999999999997E-2</v>
      </c>
      <c r="U35" s="4">
        <v>1.26116953125</v>
      </c>
      <c r="V35" s="4">
        <v>1.7489231565199399</v>
      </c>
      <c r="W35" s="4"/>
      <c r="X35" s="10">
        <v>-0.671664068079182</v>
      </c>
      <c r="Y35" s="4"/>
      <c r="Z35" s="4">
        <v>-8.9697599999999794E-2</v>
      </c>
      <c r="AA35" s="4">
        <v>0.5488208</v>
      </c>
      <c r="AB35" s="4">
        <v>0.69200215985775604</v>
      </c>
      <c r="AC35" s="4"/>
      <c r="AD35" s="10">
        <v>-1.1000000000000001</v>
      </c>
      <c r="AF35" s="4">
        <v>2.4547349999999999E-2</v>
      </c>
      <c r="AG35" s="4">
        <v>4.3220069999999999E-2</v>
      </c>
      <c r="AH35" s="4">
        <v>0.13667399999999999</v>
      </c>
    </row>
    <row r="36" spans="1:34" x14ac:dyDescent="0.3">
      <c r="A36" s="2">
        <v>31</v>
      </c>
      <c r="B36" s="6" t="s">
        <v>354</v>
      </c>
      <c r="C36" s="11" t="s">
        <v>39</v>
      </c>
      <c r="D36" s="6" t="s">
        <v>243</v>
      </c>
      <c r="E36" s="6" t="s">
        <v>355</v>
      </c>
      <c r="F36" s="6" t="s">
        <v>7</v>
      </c>
      <c r="G36" s="9">
        <v>196.4727</v>
      </c>
      <c r="H36" s="10">
        <v>7.7589041095890403</v>
      </c>
      <c r="I36" s="4">
        <v>42.992125984251999</v>
      </c>
      <c r="J36" s="4">
        <v>20.701799743492899</v>
      </c>
      <c r="K36" s="4">
        <v>10.940659999999999</v>
      </c>
      <c r="L36" s="4"/>
      <c r="M36" s="4">
        <v>10.59141</v>
      </c>
      <c r="N36" s="4">
        <v>11.290753011949301</v>
      </c>
      <c r="O36" s="4">
        <v>11.330931065143901</v>
      </c>
      <c r="P36" s="4">
        <v>11.6247549989581</v>
      </c>
      <c r="Q36" s="4">
        <v>8.4608369737221505</v>
      </c>
      <c r="R36" s="9">
        <f t="shared" si="0"/>
        <v>12</v>
      </c>
      <c r="S36" s="23"/>
      <c r="T36" s="4">
        <v>0.34925</v>
      </c>
      <c r="U36" s="4">
        <v>1.6049336875</v>
      </c>
      <c r="V36" s="4">
        <v>2.0856812426889699</v>
      </c>
      <c r="W36" s="4"/>
      <c r="X36" s="10">
        <v>3.29748352674478</v>
      </c>
      <c r="Y36" s="4"/>
      <c r="Z36" s="4">
        <v>1.10891000000001E-2</v>
      </c>
      <c r="AA36" s="4">
        <v>0.8264089</v>
      </c>
      <c r="AB36" s="4">
        <v>1.1790615662160699</v>
      </c>
      <c r="AC36" s="4"/>
      <c r="AD36" s="10">
        <v>0.1</v>
      </c>
      <c r="AF36" s="4">
        <v>1.599364E-2</v>
      </c>
      <c r="AG36" s="4">
        <v>2.8159710000000001E-2</v>
      </c>
      <c r="AH36" s="4">
        <v>8.9048840000000004E-2</v>
      </c>
    </row>
    <row r="37" spans="1:34" x14ac:dyDescent="0.3">
      <c r="A37" s="2">
        <v>32</v>
      </c>
      <c r="B37" s="6" t="s">
        <v>354</v>
      </c>
      <c r="C37" s="11" t="s">
        <v>40</v>
      </c>
      <c r="D37" s="6" t="s">
        <v>244</v>
      </c>
      <c r="E37" s="6" t="s">
        <v>355</v>
      </c>
      <c r="F37" s="6" t="s">
        <v>7</v>
      </c>
      <c r="G37" s="9">
        <v>1129.4860000000001</v>
      </c>
      <c r="H37" s="10">
        <v>7.2562714041095902</v>
      </c>
      <c r="I37" s="4">
        <v>51.106053149606304</v>
      </c>
      <c r="J37" s="4">
        <v>24.851821063825501</v>
      </c>
      <c r="K37" s="4">
        <v>12.37255</v>
      </c>
      <c r="L37" s="4"/>
      <c r="M37" s="4">
        <v>12.230600000000001</v>
      </c>
      <c r="N37" s="4">
        <v>13.6914399096948</v>
      </c>
      <c r="O37" s="4">
        <v>13.705079302449199</v>
      </c>
      <c r="P37" s="4">
        <v>15.170612468941799</v>
      </c>
      <c r="Q37" s="4">
        <v>10.3540646784177</v>
      </c>
      <c r="R37" s="9">
        <f t="shared" si="0"/>
        <v>14</v>
      </c>
      <c r="S37" s="23"/>
      <c r="T37" s="4">
        <v>0.14194999999999999</v>
      </c>
      <c r="U37" s="4">
        <v>1.7221664062499999</v>
      </c>
      <c r="V37" s="4">
        <v>2.2722850425324399</v>
      </c>
      <c r="W37" s="4"/>
      <c r="X37" s="10">
        <v>1.16061354308047</v>
      </c>
      <c r="Y37" s="4"/>
      <c r="Z37" s="4">
        <v>-0.1646821</v>
      </c>
      <c r="AA37" s="4">
        <v>0.8709441</v>
      </c>
      <c r="AB37" s="4">
        <v>1.0474832987478599</v>
      </c>
      <c r="AC37" s="4"/>
      <c r="AD37" s="10">
        <v>-1.4</v>
      </c>
      <c r="AF37" s="4">
        <v>3.859986E-2</v>
      </c>
      <c r="AG37" s="4">
        <v>6.7962069999999999E-2</v>
      </c>
      <c r="AH37" s="4">
        <v>0.21491499999999999</v>
      </c>
    </row>
    <row r="38" spans="1:34" x14ac:dyDescent="0.3">
      <c r="A38" s="2">
        <v>33</v>
      </c>
      <c r="B38" s="6" t="s">
        <v>354</v>
      </c>
      <c r="C38" s="11" t="s">
        <v>41</v>
      </c>
      <c r="D38" s="6" t="s">
        <v>243</v>
      </c>
      <c r="E38" s="6" t="s">
        <v>355</v>
      </c>
      <c r="F38" s="6" t="s">
        <v>7</v>
      </c>
      <c r="G38" s="9">
        <v>232.44569999999999</v>
      </c>
      <c r="H38" s="10">
        <v>5.3468964041095903</v>
      </c>
      <c r="I38" s="4">
        <v>51.401328740157503</v>
      </c>
      <c r="J38" s="4">
        <v>31.844363673711499</v>
      </c>
      <c r="K38" s="4">
        <v>18.426909999999999</v>
      </c>
      <c r="L38" s="4"/>
      <c r="M38" s="4">
        <v>18.6143</v>
      </c>
      <c r="N38" s="4">
        <v>20.567353957319501</v>
      </c>
      <c r="O38" s="4">
        <v>20.620162150786602</v>
      </c>
      <c r="P38" s="4">
        <v>21.147270500756601</v>
      </c>
      <c r="Q38" s="4">
        <v>15.1134290396234</v>
      </c>
      <c r="R38" s="9">
        <f t="shared" si="0"/>
        <v>13</v>
      </c>
      <c r="S38" s="23"/>
      <c r="T38" s="4">
        <v>-0.18739</v>
      </c>
      <c r="U38" s="4">
        <v>2.510493125</v>
      </c>
      <c r="V38" s="4">
        <v>3.1493098997032298</v>
      </c>
      <c r="W38" s="4"/>
      <c r="X38" s="10">
        <v>-1.0066991506530001</v>
      </c>
      <c r="Y38" s="4"/>
      <c r="Z38" s="4">
        <v>-0.57644419999999996</v>
      </c>
      <c r="AA38" s="4">
        <v>1.5778521999999999</v>
      </c>
      <c r="AB38" s="4">
        <v>1.98596135410848</v>
      </c>
      <c r="AC38" s="4"/>
      <c r="AD38" s="10">
        <v>-3.2</v>
      </c>
      <c r="AF38" s="4">
        <v>1.7452289999999999E-2</v>
      </c>
      <c r="AG38" s="4">
        <v>3.0727939999999999E-2</v>
      </c>
      <c r="AH38" s="4">
        <v>9.7170259999999994E-2</v>
      </c>
    </row>
    <row r="39" spans="1:34" x14ac:dyDescent="0.3">
      <c r="A39" s="2">
        <v>34</v>
      </c>
      <c r="B39" s="6" t="s">
        <v>354</v>
      </c>
      <c r="C39" s="11" t="s">
        <v>42</v>
      </c>
      <c r="D39" s="6" t="s">
        <v>245</v>
      </c>
      <c r="E39" s="6" t="s">
        <v>355</v>
      </c>
      <c r="F39" s="6" t="s">
        <v>7</v>
      </c>
      <c r="G39" s="9">
        <v>167.72040000000001</v>
      </c>
      <c r="H39" s="10">
        <v>9.6396832191780799</v>
      </c>
      <c r="I39" s="4">
        <v>48.255413385826799</v>
      </c>
      <c r="J39" s="4">
        <v>25.477821146530498</v>
      </c>
      <c r="K39" s="4">
        <v>14.45543</v>
      </c>
      <c r="L39" s="4"/>
      <c r="M39" s="4">
        <v>15.84924</v>
      </c>
      <c r="N39" s="4">
        <v>17.194181950613402</v>
      </c>
      <c r="O39" s="4">
        <v>17.238571841034101</v>
      </c>
      <c r="P39" s="4">
        <v>18.562102529541502</v>
      </c>
      <c r="Q39" s="4">
        <v>13.399219476069099</v>
      </c>
      <c r="R39" s="9">
        <f t="shared" si="0"/>
        <v>12</v>
      </c>
      <c r="S39" s="23"/>
      <c r="T39" s="4">
        <v>-1.39381</v>
      </c>
      <c r="U39" s="4">
        <v>2.6772693437499999</v>
      </c>
      <c r="V39" s="4">
        <v>3.1201489851913302</v>
      </c>
      <c r="W39" s="4"/>
      <c r="X39" s="10">
        <v>-8.7941756197773504</v>
      </c>
      <c r="Y39" s="4"/>
      <c r="Z39" s="4">
        <v>-1.578446</v>
      </c>
      <c r="AA39" s="4">
        <v>1.94943</v>
      </c>
      <c r="AB39" s="4">
        <v>2.0744642216844298</v>
      </c>
      <c r="AC39" s="4"/>
      <c r="AD39" s="10">
        <v>-10.6</v>
      </c>
      <c r="AF39" s="4">
        <v>1.479451E-2</v>
      </c>
      <c r="AG39" s="4">
        <v>2.6048419999999999E-2</v>
      </c>
      <c r="AH39" s="4">
        <v>8.2372349999999997E-2</v>
      </c>
    </row>
    <row r="40" spans="1:34" x14ac:dyDescent="0.3">
      <c r="A40" s="2">
        <v>35</v>
      </c>
      <c r="B40" s="6" t="s">
        <v>354</v>
      </c>
      <c r="C40" s="11" t="s">
        <v>43</v>
      </c>
      <c r="D40" s="6" t="s">
        <v>246</v>
      </c>
      <c r="E40" s="6" t="s">
        <v>355</v>
      </c>
      <c r="F40" s="6" t="s">
        <v>7</v>
      </c>
      <c r="G40" s="9">
        <v>243.495</v>
      </c>
      <c r="H40" s="10">
        <v>7.7821061643835598</v>
      </c>
      <c r="I40" s="4">
        <v>51.285679133858302</v>
      </c>
      <c r="J40" s="4">
        <v>30.1865466983473</v>
      </c>
      <c r="K40" s="4">
        <v>15.079040000000001</v>
      </c>
      <c r="L40" s="4"/>
      <c r="M40" s="4">
        <v>16.0486</v>
      </c>
      <c r="N40" s="4">
        <v>17.4563574177416</v>
      </c>
      <c r="O40" s="4">
        <v>17.489479917935501</v>
      </c>
      <c r="P40" s="4">
        <v>18.219091928645302</v>
      </c>
      <c r="Q40" s="4">
        <v>12.034962114092099</v>
      </c>
      <c r="R40" s="9">
        <f t="shared" si="0"/>
        <v>15</v>
      </c>
      <c r="S40" s="23"/>
      <c r="T40" s="4">
        <v>-0.96955999999999998</v>
      </c>
      <c r="U40" s="4">
        <v>1.9342635312500001</v>
      </c>
      <c r="V40" s="4">
        <v>2.3476392002720301</v>
      </c>
      <c r="W40" s="4"/>
      <c r="X40" s="10">
        <v>-6.0413992497787898</v>
      </c>
      <c r="Y40" s="4"/>
      <c r="Z40" s="4">
        <v>-1.1270640000000001</v>
      </c>
      <c r="AA40" s="4">
        <v>1.3392219999999999</v>
      </c>
      <c r="AB40" s="4">
        <v>1.4805372384019899</v>
      </c>
      <c r="AC40" s="4"/>
      <c r="AD40" s="10">
        <v>-7.3</v>
      </c>
      <c r="AF40" s="4">
        <v>1.7973369999999999E-2</v>
      </c>
      <c r="AG40" s="4">
        <v>3.1645390000000002E-2</v>
      </c>
      <c r="AH40" s="4">
        <v>0.10007199999999999</v>
      </c>
    </row>
    <row r="41" spans="1:34" x14ac:dyDescent="0.3">
      <c r="A41" s="2">
        <v>36</v>
      </c>
      <c r="B41" s="6" t="s">
        <v>354</v>
      </c>
      <c r="C41" s="11" t="s">
        <v>44</v>
      </c>
      <c r="D41" s="6" t="s">
        <v>247</v>
      </c>
      <c r="E41" s="6" t="s">
        <v>355</v>
      </c>
      <c r="F41" s="6" t="s">
        <v>7</v>
      </c>
      <c r="G41" s="9">
        <v>302.18939999999998</v>
      </c>
      <c r="H41" s="10">
        <v>4.9568921232876697</v>
      </c>
      <c r="I41" s="4">
        <v>53.598671259842497</v>
      </c>
      <c r="J41" s="4">
        <v>25.228909413875101</v>
      </c>
      <c r="K41" s="4">
        <v>14.577400000000001</v>
      </c>
      <c r="L41" s="4"/>
      <c r="M41" s="4">
        <v>14.702719999999999</v>
      </c>
      <c r="N41" s="4">
        <v>16.913502579130999</v>
      </c>
      <c r="O41" s="4">
        <v>16.909448513372599</v>
      </c>
      <c r="P41" s="4">
        <v>16.956455714628099</v>
      </c>
      <c r="Q41" s="4">
        <v>11.7340100836793</v>
      </c>
      <c r="R41" s="9">
        <f t="shared" si="0"/>
        <v>15</v>
      </c>
      <c r="S41" s="23"/>
      <c r="T41" s="4">
        <v>-0.12531999999999999</v>
      </c>
      <c r="U41" s="4">
        <v>1.8768548125</v>
      </c>
      <c r="V41" s="4">
        <v>2.2882485243691</v>
      </c>
      <c r="W41" s="4"/>
      <c r="X41" s="10">
        <v>-0.85235929134199995</v>
      </c>
      <c r="Y41" s="4"/>
      <c r="Z41" s="4">
        <v>-6.7467000000000603E-3</v>
      </c>
      <c r="AA41" s="4">
        <v>0.48578130000000103</v>
      </c>
      <c r="AB41" s="4">
        <v>0.57358346262501403</v>
      </c>
      <c r="AC41" s="4"/>
      <c r="AD41" s="10">
        <v>0</v>
      </c>
      <c r="AF41" s="4">
        <v>2.002089E-2</v>
      </c>
      <c r="AG41" s="4">
        <v>3.5250410000000003E-2</v>
      </c>
      <c r="AH41" s="4">
        <v>0.111472</v>
      </c>
    </row>
    <row r="42" spans="1:34" x14ac:dyDescent="0.3">
      <c r="A42" s="2">
        <v>37</v>
      </c>
      <c r="B42" s="6" t="s">
        <v>354</v>
      </c>
      <c r="C42" s="11" t="s">
        <v>45</v>
      </c>
      <c r="D42" s="6" t="s">
        <v>248</v>
      </c>
      <c r="E42" s="6" t="s">
        <v>355</v>
      </c>
      <c r="F42" s="6" t="s">
        <v>7</v>
      </c>
      <c r="G42" s="9">
        <v>222.45660000000001</v>
      </c>
      <c r="H42" s="10">
        <v>6.5988227739726</v>
      </c>
      <c r="I42" s="4">
        <v>49.105561023622101</v>
      </c>
      <c r="J42" s="4">
        <v>24.915880115452101</v>
      </c>
      <c r="K42" s="4">
        <v>16.336449999999999</v>
      </c>
      <c r="L42" s="4"/>
      <c r="M42" s="4">
        <v>13.86435</v>
      </c>
      <c r="N42" s="4">
        <v>15.822469735201</v>
      </c>
      <c r="O42" s="4">
        <v>15.7918571714282</v>
      </c>
      <c r="P42" s="4">
        <v>15.9935827765434</v>
      </c>
      <c r="Q42" s="4">
        <v>10.633907035675501</v>
      </c>
      <c r="R42" s="9">
        <f t="shared" si="0"/>
        <v>16</v>
      </c>
      <c r="S42" s="23"/>
      <c r="T42" s="4">
        <v>2.4721000000000002</v>
      </c>
      <c r="U42" s="4">
        <v>3.0103987499999998</v>
      </c>
      <c r="V42" s="4">
        <v>3.9549844818056701</v>
      </c>
      <c r="W42" s="4"/>
      <c r="X42" s="10">
        <v>17.830623144972499</v>
      </c>
      <c r="Y42" s="4"/>
      <c r="Z42" s="4">
        <v>1.9755558</v>
      </c>
      <c r="AA42" s="4">
        <v>2.2149635999999999</v>
      </c>
      <c r="AB42" s="4">
        <v>3.00190099517972</v>
      </c>
      <c r="AC42" s="4"/>
      <c r="AD42" s="10">
        <v>14.9</v>
      </c>
      <c r="AF42" s="4">
        <v>1.70317E-2</v>
      </c>
      <c r="AG42" s="4">
        <v>2.9987389999999999E-2</v>
      </c>
      <c r="AH42" s="4">
        <v>9.4828469999999998E-2</v>
      </c>
    </row>
    <row r="43" spans="1:34" x14ac:dyDescent="0.3">
      <c r="A43" s="2">
        <v>38</v>
      </c>
      <c r="B43" s="6" t="s">
        <v>354</v>
      </c>
      <c r="C43" s="11" t="s">
        <v>46</v>
      </c>
      <c r="D43" s="6" t="s">
        <v>248</v>
      </c>
      <c r="E43" s="6" t="s">
        <v>355</v>
      </c>
      <c r="F43" s="6" t="s">
        <v>7</v>
      </c>
      <c r="G43" s="9">
        <v>383.82339999999999</v>
      </c>
      <c r="H43" s="10">
        <v>3.25524400684932</v>
      </c>
      <c r="I43" s="4">
        <v>53.227116141732303</v>
      </c>
      <c r="J43" s="4">
        <v>33.726523942396099</v>
      </c>
      <c r="K43" s="4">
        <v>19.25723</v>
      </c>
      <c r="L43" s="4"/>
      <c r="M43" s="4">
        <v>18.29335</v>
      </c>
      <c r="N43" s="4">
        <v>20.127091767361399</v>
      </c>
      <c r="O43" s="4">
        <v>20.152035811518701</v>
      </c>
      <c r="P43" s="4">
        <v>19.15872593796</v>
      </c>
      <c r="Q43" s="4">
        <v>13.141482337305</v>
      </c>
      <c r="R43" s="9">
        <f t="shared" si="0"/>
        <v>16</v>
      </c>
      <c r="S43" s="23"/>
      <c r="T43" s="4">
        <v>0.96387999999999996</v>
      </c>
      <c r="U43" s="4">
        <v>2.2500803125000002</v>
      </c>
      <c r="V43" s="4">
        <v>2.65988062298445</v>
      </c>
      <c r="W43" s="4"/>
      <c r="X43" s="10">
        <v>5.2690185231245197</v>
      </c>
      <c r="Y43" s="4"/>
      <c r="Z43" s="4">
        <v>0.77023900000000001</v>
      </c>
      <c r="AA43" s="4">
        <v>1.460555</v>
      </c>
      <c r="AB43" s="4">
        <v>1.6192829844193399</v>
      </c>
      <c r="AC43" s="4"/>
      <c r="AD43" s="10">
        <v>4.4000000000000004</v>
      </c>
      <c r="AF43" s="4">
        <v>2.253082E-2</v>
      </c>
      <c r="AG43" s="4">
        <v>3.9669589999999998E-2</v>
      </c>
      <c r="AH43" s="4">
        <v>0.125446</v>
      </c>
    </row>
    <row r="44" spans="1:34" x14ac:dyDescent="0.3">
      <c r="A44" s="2">
        <v>39</v>
      </c>
      <c r="B44" s="6" t="s">
        <v>354</v>
      </c>
      <c r="C44" s="11" t="s">
        <v>47</v>
      </c>
      <c r="D44" s="6" t="s">
        <v>249</v>
      </c>
      <c r="E44" s="6" t="s">
        <v>355</v>
      </c>
      <c r="F44" s="6" t="s">
        <v>7</v>
      </c>
      <c r="G44" s="9">
        <v>769.04819999999995</v>
      </c>
      <c r="H44" s="10">
        <v>4.1822988013698597</v>
      </c>
      <c r="I44" s="4">
        <v>53.245570866141698</v>
      </c>
      <c r="J44" s="4">
        <v>28.817707849166698</v>
      </c>
      <c r="K44" s="4">
        <v>14.305999999999999</v>
      </c>
      <c r="L44" s="4"/>
      <c r="M44" s="4">
        <v>14.2576</v>
      </c>
      <c r="N44" s="4">
        <v>15.6029901196829</v>
      </c>
      <c r="O44" s="4">
        <v>15.684140876116899</v>
      </c>
      <c r="P44" s="4">
        <v>17.241830119462001</v>
      </c>
      <c r="Q44" s="4">
        <v>11.6090428555831</v>
      </c>
      <c r="R44" s="9">
        <f t="shared" si="0"/>
        <v>14</v>
      </c>
      <c r="S44" s="23"/>
      <c r="T44" s="4">
        <v>4.8399999999999999E-2</v>
      </c>
      <c r="U44" s="4">
        <v>1.86239315625</v>
      </c>
      <c r="V44" s="4">
        <v>2.2046746961944401</v>
      </c>
      <c r="W44" s="4"/>
      <c r="X44" s="10">
        <v>0.33946807316798799</v>
      </c>
      <c r="Y44" s="4"/>
      <c r="Z44" s="4">
        <v>0.114657</v>
      </c>
      <c r="AA44" s="4">
        <v>1.2817179999999999</v>
      </c>
      <c r="AB44" s="4">
        <v>1.3478577650460699</v>
      </c>
      <c r="AC44" s="4"/>
      <c r="AD44" s="10">
        <v>0.9</v>
      </c>
      <c r="AF44" s="4">
        <v>3.188407E-2</v>
      </c>
      <c r="AG44" s="4">
        <v>5.6137699999999999E-2</v>
      </c>
      <c r="AH44" s="4">
        <v>0.17752299999999999</v>
      </c>
    </row>
    <row r="45" spans="1:34" x14ac:dyDescent="0.3">
      <c r="A45" s="2">
        <v>40</v>
      </c>
      <c r="B45" s="6" t="s">
        <v>353</v>
      </c>
      <c r="C45" s="11" t="s">
        <v>48</v>
      </c>
      <c r="D45" s="6" t="s">
        <v>234</v>
      </c>
      <c r="E45" s="6" t="s">
        <v>356</v>
      </c>
      <c r="F45" s="6" t="s">
        <v>49</v>
      </c>
      <c r="G45" s="9">
        <v>1523.95</v>
      </c>
      <c r="H45" s="10">
        <v>9.2790068493150706</v>
      </c>
      <c r="I45" s="4">
        <v>24.521653543307099</v>
      </c>
      <c r="J45" s="4">
        <v>1.40109355677812</v>
      </c>
      <c r="K45" s="4">
        <v>0.88591513416230405</v>
      </c>
      <c r="L45" s="4"/>
      <c r="M45" s="4">
        <v>0.49118686648866899</v>
      </c>
      <c r="N45" s="4">
        <v>0.71792550963838597</v>
      </c>
      <c r="O45" s="4">
        <v>0.71058223153106004</v>
      </c>
      <c r="P45" s="4">
        <v>0.63432690460010699</v>
      </c>
      <c r="Q45" s="4">
        <v>0.37255673781209597</v>
      </c>
      <c r="R45" s="9">
        <f t="shared" si="0"/>
        <v>26</v>
      </c>
      <c r="S45" s="23"/>
      <c r="T45" s="4">
        <v>0.394728267673635</v>
      </c>
      <c r="U45" s="4">
        <v>0.50891545933099502</v>
      </c>
      <c r="V45" s="4">
        <v>0.79890627999335595</v>
      </c>
      <c r="W45" s="4"/>
      <c r="X45" s="10">
        <v>80.362138038302007</v>
      </c>
      <c r="Y45" s="4"/>
      <c r="Z45" s="4" t="s">
        <v>3</v>
      </c>
      <c r="AA45" s="4" t="s">
        <v>3</v>
      </c>
      <c r="AB45" s="4" t="s">
        <v>3</v>
      </c>
      <c r="AC45" s="4"/>
      <c r="AD45" s="10" t="s">
        <v>3</v>
      </c>
      <c r="AF45" s="4" t="s">
        <v>3</v>
      </c>
      <c r="AG45" s="4" t="s">
        <v>3</v>
      </c>
      <c r="AH45" s="4" t="s">
        <v>3</v>
      </c>
    </row>
    <row r="46" spans="1:34" x14ac:dyDescent="0.3">
      <c r="A46" s="2">
        <v>41</v>
      </c>
      <c r="B46" s="6" t="s">
        <v>353</v>
      </c>
      <c r="C46" s="11" t="s">
        <v>50</v>
      </c>
      <c r="D46" s="6" t="s">
        <v>234</v>
      </c>
      <c r="E46" s="6" t="s">
        <v>355</v>
      </c>
      <c r="F46" s="6" t="s">
        <v>51</v>
      </c>
      <c r="G46" s="9">
        <v>175.28219999999999</v>
      </c>
      <c r="H46" s="10">
        <v>5.8126585489599201</v>
      </c>
      <c r="I46" s="4">
        <v>26.656459609215499</v>
      </c>
      <c r="J46" s="4">
        <v>3.1595015626434</v>
      </c>
      <c r="K46" s="4">
        <v>2.3971209039548</v>
      </c>
      <c r="L46" s="4"/>
      <c r="M46" s="4">
        <v>1.3718564299110501</v>
      </c>
      <c r="N46" s="4">
        <v>1.80661012985983</v>
      </c>
      <c r="O46" s="4">
        <v>1.8292876183047599</v>
      </c>
      <c r="P46" s="4">
        <v>1.85150788126647</v>
      </c>
      <c r="Q46" s="4">
        <v>0.88803507319673902</v>
      </c>
      <c r="R46" s="9">
        <f t="shared" si="0"/>
        <v>27</v>
      </c>
      <c r="S46" s="23"/>
      <c r="T46" s="4">
        <v>1.02526447404375</v>
      </c>
      <c r="U46" s="4">
        <v>1.17835150277227</v>
      </c>
      <c r="V46" s="4">
        <v>1.6084413988287201</v>
      </c>
      <c r="W46" s="4"/>
      <c r="X46" s="10">
        <v>74.735551890821995</v>
      </c>
      <c r="Y46" s="4"/>
      <c r="Z46" s="4" t="s">
        <v>3</v>
      </c>
      <c r="AA46" s="4" t="s">
        <v>3</v>
      </c>
      <c r="AB46" s="4" t="s">
        <v>3</v>
      </c>
      <c r="AC46" s="4"/>
      <c r="AD46" s="10" t="s">
        <v>3</v>
      </c>
      <c r="AF46" s="4" t="s">
        <v>3</v>
      </c>
      <c r="AG46" s="4" t="s">
        <v>3</v>
      </c>
      <c r="AH46" s="4" t="s">
        <v>3</v>
      </c>
    </row>
    <row r="47" spans="1:34" x14ac:dyDescent="0.3">
      <c r="A47" s="2">
        <v>42</v>
      </c>
      <c r="B47" s="6" t="s">
        <v>353</v>
      </c>
      <c r="C47" s="11" t="s">
        <v>52</v>
      </c>
      <c r="D47" s="6" t="s">
        <v>236</v>
      </c>
      <c r="E47" s="6" t="s">
        <v>356</v>
      </c>
      <c r="F47" s="6" t="s">
        <v>53</v>
      </c>
      <c r="G47" s="9">
        <v>1185.08</v>
      </c>
      <c r="H47" s="10">
        <v>6.9637707281903403</v>
      </c>
      <c r="I47" s="4">
        <v>24.127641939494399</v>
      </c>
      <c r="J47" s="4">
        <v>2.9782979725607999</v>
      </c>
      <c r="K47" s="4">
        <v>1.5487886053967399</v>
      </c>
      <c r="L47" s="4"/>
      <c r="M47" s="4">
        <v>1.33168198582324</v>
      </c>
      <c r="N47" s="4">
        <v>1.7598149497929301</v>
      </c>
      <c r="O47" s="4">
        <v>1.74116965147822</v>
      </c>
      <c r="P47" s="4">
        <v>1.85482635208066</v>
      </c>
      <c r="Q47" s="4">
        <v>1.07015993778633</v>
      </c>
      <c r="R47" s="9">
        <f t="shared" si="0"/>
        <v>22</v>
      </c>
      <c r="S47" s="23"/>
      <c r="T47" s="4">
        <v>0.217106619573503</v>
      </c>
      <c r="U47" s="4">
        <v>0.78934115123581505</v>
      </c>
      <c r="V47" s="4">
        <v>1.31309847558022</v>
      </c>
      <c r="W47" s="4"/>
      <c r="X47" s="10">
        <v>16.303188139868801</v>
      </c>
      <c r="Y47" s="4"/>
      <c r="Z47" s="4" t="s">
        <v>3</v>
      </c>
      <c r="AA47" s="4" t="s">
        <v>3</v>
      </c>
      <c r="AB47" s="4" t="s">
        <v>3</v>
      </c>
      <c r="AC47" s="4"/>
      <c r="AD47" s="10" t="s">
        <v>3</v>
      </c>
      <c r="AF47" s="4" t="s">
        <v>3</v>
      </c>
      <c r="AG47" s="4" t="s">
        <v>3</v>
      </c>
      <c r="AH47" s="4" t="s">
        <v>3</v>
      </c>
    </row>
    <row r="48" spans="1:34" x14ac:dyDescent="0.3">
      <c r="A48" s="2">
        <v>43</v>
      </c>
      <c r="B48" s="6" t="s">
        <v>353</v>
      </c>
      <c r="C48" s="11" t="s">
        <v>54</v>
      </c>
      <c r="D48" s="6" t="s">
        <v>235</v>
      </c>
      <c r="E48" s="6" t="s">
        <v>356</v>
      </c>
      <c r="F48" s="6" t="s">
        <v>55</v>
      </c>
      <c r="G48" s="9">
        <v>128.96190000000001</v>
      </c>
      <c r="H48" s="10">
        <v>12.113926940639301</v>
      </c>
      <c r="I48" s="4">
        <v>37.5909261342332</v>
      </c>
      <c r="J48" s="4">
        <v>9.0765432687086101</v>
      </c>
      <c r="K48" s="4">
        <v>1.0039693121693101</v>
      </c>
      <c r="L48" s="4"/>
      <c r="M48" s="4">
        <v>1.9159131249999599</v>
      </c>
      <c r="N48" s="4">
        <v>2.23979933746589</v>
      </c>
      <c r="O48" s="4">
        <v>2.2006456190336698</v>
      </c>
      <c r="P48" s="4">
        <v>2.24347278389441</v>
      </c>
      <c r="Q48" s="4">
        <v>1.43579544662422</v>
      </c>
      <c r="R48" s="9">
        <f t="shared" si="0"/>
        <v>17</v>
      </c>
      <c r="S48" s="23"/>
      <c r="T48" s="4">
        <v>-0.91194381283064696</v>
      </c>
      <c r="U48" s="4">
        <v>0.93671392953237098</v>
      </c>
      <c r="V48" s="4">
        <v>1.14791710050352</v>
      </c>
      <c r="W48" s="4"/>
      <c r="X48" s="10">
        <v>-47.598390601905102</v>
      </c>
      <c r="Y48" s="4"/>
      <c r="Z48" s="4" t="s">
        <v>3</v>
      </c>
      <c r="AA48" s="4" t="s">
        <v>3</v>
      </c>
      <c r="AB48" s="4" t="s">
        <v>3</v>
      </c>
      <c r="AC48" s="4"/>
      <c r="AD48" s="10" t="s">
        <v>3</v>
      </c>
      <c r="AF48" s="4" t="s">
        <v>3</v>
      </c>
      <c r="AG48" s="4" t="s">
        <v>3</v>
      </c>
      <c r="AH48" s="4" t="s">
        <v>3</v>
      </c>
    </row>
    <row r="49" spans="1:34" x14ac:dyDescent="0.3">
      <c r="A49" s="2">
        <v>44</v>
      </c>
      <c r="B49" s="6" t="s">
        <v>353</v>
      </c>
      <c r="C49" s="11" t="s">
        <v>56</v>
      </c>
      <c r="D49" s="6" t="s">
        <v>237</v>
      </c>
      <c r="E49" s="6" t="s">
        <v>355</v>
      </c>
      <c r="F49" s="6" t="s">
        <v>57</v>
      </c>
      <c r="G49" s="9">
        <v>234.2088</v>
      </c>
      <c r="H49" s="10">
        <v>10.1749209694415</v>
      </c>
      <c r="I49" s="4">
        <v>37.675651120532997</v>
      </c>
      <c r="J49" s="4">
        <v>10.7138753260645</v>
      </c>
      <c r="K49" s="4">
        <v>2.5230552151238599</v>
      </c>
      <c r="L49" s="4"/>
      <c r="M49" s="4">
        <v>2.6303893145630499</v>
      </c>
      <c r="N49" s="4">
        <v>2.9898818656718702</v>
      </c>
      <c r="O49" s="4">
        <v>3.0625441121250301</v>
      </c>
      <c r="P49" s="4">
        <v>2.8711754783484902</v>
      </c>
      <c r="Q49" s="4">
        <v>1.7037229296850001</v>
      </c>
      <c r="R49" s="9">
        <f t="shared" si="0"/>
        <v>21</v>
      </c>
      <c r="S49" s="23"/>
      <c r="T49" s="4">
        <v>-0.107334099439194</v>
      </c>
      <c r="U49" s="4">
        <v>0.76189312656632802</v>
      </c>
      <c r="V49" s="4">
        <v>0.95589914382584096</v>
      </c>
      <c r="W49" s="4"/>
      <c r="X49" s="10">
        <v>-4.0805404296977201</v>
      </c>
      <c r="Y49" s="4"/>
      <c r="Z49" s="4" t="s">
        <v>3</v>
      </c>
      <c r="AA49" s="4" t="s">
        <v>3</v>
      </c>
      <c r="AB49" s="4" t="s">
        <v>3</v>
      </c>
      <c r="AC49" s="4"/>
      <c r="AD49" s="10" t="s">
        <v>3</v>
      </c>
      <c r="AF49" s="4" t="s">
        <v>3</v>
      </c>
      <c r="AG49" s="4" t="s">
        <v>3</v>
      </c>
      <c r="AH49" s="4" t="s">
        <v>3</v>
      </c>
    </row>
    <row r="50" spans="1:34" x14ac:dyDescent="0.3">
      <c r="A50" s="2">
        <v>45</v>
      </c>
      <c r="B50" s="6" t="s">
        <v>353</v>
      </c>
      <c r="C50" s="11" t="s">
        <v>58</v>
      </c>
      <c r="D50" s="6" t="s">
        <v>250</v>
      </c>
      <c r="E50" s="6" t="s">
        <v>356</v>
      </c>
      <c r="F50" s="6" t="s">
        <v>59</v>
      </c>
      <c r="G50" s="9">
        <v>1002.606</v>
      </c>
      <c r="H50" s="10">
        <v>11.3694520547945</v>
      </c>
      <c r="I50" s="4">
        <v>39.251968503937</v>
      </c>
      <c r="J50" s="4">
        <v>11.144892657733701</v>
      </c>
      <c r="K50" s="4">
        <v>2.4104628975124398</v>
      </c>
      <c r="L50" s="4"/>
      <c r="M50" s="4">
        <v>1.9703968989136</v>
      </c>
      <c r="N50" s="4">
        <v>2.42545816060793</v>
      </c>
      <c r="O50" s="4">
        <v>2.4326433598968999</v>
      </c>
      <c r="P50" s="4">
        <v>2.1358336545028198</v>
      </c>
      <c r="Q50" s="4">
        <v>1.3839019498985801</v>
      </c>
      <c r="R50" s="9">
        <f t="shared" si="0"/>
        <v>21</v>
      </c>
      <c r="S50" s="23"/>
      <c r="T50" s="4">
        <v>0.440065998598835</v>
      </c>
      <c r="U50" s="4">
        <v>0.81750960013839702</v>
      </c>
      <c r="V50" s="4">
        <v>1.0947584686981999</v>
      </c>
      <c r="W50" s="4"/>
      <c r="X50" s="10">
        <v>22.333875923245198</v>
      </c>
      <c r="Y50" s="4"/>
      <c r="Z50" s="4" t="s">
        <v>3</v>
      </c>
      <c r="AA50" s="4" t="s">
        <v>3</v>
      </c>
      <c r="AB50" s="4" t="s">
        <v>3</v>
      </c>
      <c r="AC50" s="4"/>
      <c r="AD50" s="10" t="s">
        <v>3</v>
      </c>
      <c r="AF50" s="4" t="s">
        <v>3</v>
      </c>
      <c r="AG50" s="4" t="s">
        <v>3</v>
      </c>
      <c r="AH50" s="4" t="s">
        <v>3</v>
      </c>
    </row>
    <row r="51" spans="1:34" x14ac:dyDescent="0.3">
      <c r="A51" s="2">
        <v>46</v>
      </c>
      <c r="B51" s="6" t="s">
        <v>353</v>
      </c>
      <c r="C51" s="11" t="s">
        <v>60</v>
      </c>
      <c r="D51" s="6" t="s">
        <v>250</v>
      </c>
      <c r="E51" s="6" t="s">
        <v>356</v>
      </c>
      <c r="F51" s="6" t="s">
        <v>7</v>
      </c>
      <c r="G51" s="9">
        <v>1567.0039999999999</v>
      </c>
      <c r="H51" s="10">
        <v>11.5508561643836</v>
      </c>
      <c r="I51" s="4">
        <v>40.533956692913399</v>
      </c>
      <c r="J51" s="4">
        <v>11.5241028789928</v>
      </c>
      <c r="K51" s="4">
        <v>2.2275876707101498</v>
      </c>
      <c r="L51" s="4"/>
      <c r="M51" s="4">
        <v>2.1322878212618899</v>
      </c>
      <c r="N51" s="4">
        <v>2.71512609532066</v>
      </c>
      <c r="O51" s="4">
        <v>2.75310865397369</v>
      </c>
      <c r="P51" s="4">
        <v>2.44894762101125</v>
      </c>
      <c r="Q51" s="4">
        <v>1.4536870266365001</v>
      </c>
      <c r="R51" s="9">
        <f t="shared" si="0"/>
        <v>23</v>
      </c>
      <c r="S51" s="23"/>
      <c r="T51" s="4">
        <v>9.52998494482689E-2</v>
      </c>
      <c r="U51" s="4">
        <v>0.53478890580732696</v>
      </c>
      <c r="V51" s="4">
        <v>0.67304433481488102</v>
      </c>
      <c r="W51" s="4"/>
      <c r="X51" s="10">
        <v>4.4693708090435198</v>
      </c>
      <c r="Y51" s="4"/>
      <c r="Z51" s="4">
        <v>1.00101703100314E-2</v>
      </c>
      <c r="AA51" s="4">
        <v>0.30878035704503498</v>
      </c>
      <c r="AB51" s="4">
        <v>0.42841853750703301</v>
      </c>
      <c r="AC51" s="4"/>
      <c r="AD51" s="10">
        <v>0.4</v>
      </c>
      <c r="AF51" s="4" t="s">
        <v>3</v>
      </c>
      <c r="AG51" s="4" t="s">
        <v>3</v>
      </c>
      <c r="AH51" s="4" t="s">
        <v>3</v>
      </c>
    </row>
    <row r="52" spans="1:34" x14ac:dyDescent="0.3">
      <c r="A52" s="2">
        <v>47</v>
      </c>
      <c r="B52" s="6" t="s">
        <v>353</v>
      </c>
      <c r="C52" s="11" t="s">
        <v>61</v>
      </c>
      <c r="D52" s="6" t="s">
        <v>250</v>
      </c>
      <c r="E52" s="6" t="s">
        <v>355</v>
      </c>
      <c r="F52" s="6" t="s">
        <v>7</v>
      </c>
      <c r="G52" s="9">
        <v>922.82759999999996</v>
      </c>
      <c r="H52" s="10">
        <v>11.7725599315068</v>
      </c>
      <c r="I52" s="4">
        <v>41.448080708661401</v>
      </c>
      <c r="J52" s="4">
        <v>11.734529360131299</v>
      </c>
      <c r="K52" s="4">
        <v>3.1487306653225802</v>
      </c>
      <c r="L52" s="4"/>
      <c r="M52" s="4">
        <v>2.16663126992704</v>
      </c>
      <c r="N52" s="4">
        <v>2.4784634011660098</v>
      </c>
      <c r="O52" s="4">
        <v>2.50971454165078</v>
      </c>
      <c r="P52" s="4">
        <v>2.4872636681809301</v>
      </c>
      <c r="Q52" s="4">
        <v>1.5183047339983</v>
      </c>
      <c r="R52" s="9">
        <f t="shared" si="0"/>
        <v>19</v>
      </c>
      <c r="S52" s="23"/>
      <c r="T52" s="4">
        <v>0.98209939539554303</v>
      </c>
      <c r="U52" s="4">
        <v>1.0910573334329501</v>
      </c>
      <c r="V52" s="4">
        <v>1.39057643564518</v>
      </c>
      <c r="W52" s="4"/>
      <c r="X52" s="10">
        <v>45.328404931062202</v>
      </c>
      <c r="Y52" s="4"/>
      <c r="Z52" s="4">
        <v>0.92677793482739601</v>
      </c>
      <c r="AA52" s="4">
        <v>0.92677793482739601</v>
      </c>
      <c r="AB52" s="4">
        <v>1.1441094672293901</v>
      </c>
      <c r="AC52" s="4"/>
      <c r="AD52" s="10">
        <v>36.700000000000003</v>
      </c>
      <c r="AF52" s="4" t="s">
        <v>3</v>
      </c>
      <c r="AG52" s="4" t="s">
        <v>3</v>
      </c>
      <c r="AH52" s="4" t="s">
        <v>3</v>
      </c>
    </row>
    <row r="53" spans="1:34" x14ac:dyDescent="0.3">
      <c r="A53" s="2">
        <v>48</v>
      </c>
      <c r="B53" s="6" t="s">
        <v>353</v>
      </c>
      <c r="C53" s="11" t="s">
        <v>62</v>
      </c>
      <c r="D53" s="6" t="s">
        <v>239</v>
      </c>
      <c r="E53" s="6" t="s">
        <v>355</v>
      </c>
      <c r="F53" s="6" t="s">
        <v>7</v>
      </c>
      <c r="G53" s="9">
        <v>905.5557</v>
      </c>
      <c r="H53" s="10">
        <v>11.418707191780801</v>
      </c>
      <c r="I53" s="4">
        <v>40.009842519685002</v>
      </c>
      <c r="J53" s="4">
        <v>11.321017044593001</v>
      </c>
      <c r="K53" s="4">
        <v>5.9769049008046604</v>
      </c>
      <c r="L53" s="4"/>
      <c r="M53" s="4">
        <v>1.7353819639476999</v>
      </c>
      <c r="N53" s="4">
        <v>2.0288192491505601</v>
      </c>
      <c r="O53" s="4">
        <v>2.0224405681155901</v>
      </c>
      <c r="P53" s="4">
        <v>1.9971406804579199</v>
      </c>
      <c r="Q53" s="4">
        <v>1.21743230419878</v>
      </c>
      <c r="R53" s="9">
        <f t="shared" si="0"/>
        <v>19</v>
      </c>
      <c r="S53" s="23"/>
      <c r="T53" s="4">
        <v>4.2415229368569598</v>
      </c>
      <c r="U53" s="4">
        <v>4.2440802204900301</v>
      </c>
      <c r="V53" s="4">
        <v>4.9963831809764399</v>
      </c>
      <c r="W53" s="4"/>
      <c r="X53" s="10">
        <v>244.41437245367101</v>
      </c>
      <c r="Y53" s="4"/>
      <c r="Z53" s="4">
        <v>4.6257566993175798</v>
      </c>
      <c r="AA53" s="4">
        <v>4.6257566993175798</v>
      </c>
      <c r="AB53" s="4">
        <v>5.1911249232415102</v>
      </c>
      <c r="AC53" s="4"/>
      <c r="AD53" s="10">
        <v>234.6</v>
      </c>
      <c r="AF53" s="4" t="s">
        <v>3</v>
      </c>
      <c r="AG53" s="4" t="s">
        <v>3</v>
      </c>
      <c r="AH53" s="4" t="s">
        <v>3</v>
      </c>
    </row>
    <row r="54" spans="1:34" x14ac:dyDescent="0.3">
      <c r="A54" s="2">
        <v>49</v>
      </c>
      <c r="B54" s="6" t="s">
        <v>353</v>
      </c>
      <c r="C54" s="11" t="s">
        <v>63</v>
      </c>
      <c r="D54" s="6" t="s">
        <v>239</v>
      </c>
      <c r="E54" s="6" t="s">
        <v>355</v>
      </c>
      <c r="F54" s="6" t="s">
        <v>64</v>
      </c>
      <c r="G54" s="9">
        <v>691.55550000000005</v>
      </c>
      <c r="H54" s="10">
        <v>10.707802263251899</v>
      </c>
      <c r="I54" s="4">
        <v>42.155083875385102</v>
      </c>
      <c r="J54" s="4">
        <v>16.220198529217001</v>
      </c>
      <c r="K54" s="4">
        <v>4.5925420141969804</v>
      </c>
      <c r="L54" s="4"/>
      <c r="M54" s="4">
        <v>5.9953325210355404</v>
      </c>
      <c r="N54" s="4">
        <v>7.1737465644109903</v>
      </c>
      <c r="O54" s="4">
        <v>7.14921517022721</v>
      </c>
      <c r="P54" s="4">
        <v>7.81823694629092</v>
      </c>
      <c r="Q54" s="4">
        <v>5.1185164799958001</v>
      </c>
      <c r="R54" s="9">
        <f t="shared" si="0"/>
        <v>16</v>
      </c>
      <c r="S54" s="23"/>
      <c r="T54" s="4">
        <v>-1.40279050683856</v>
      </c>
      <c r="U54" s="4">
        <v>1.5973575367747499</v>
      </c>
      <c r="V54" s="4">
        <v>1.9413375465984699</v>
      </c>
      <c r="W54" s="4"/>
      <c r="X54" s="10">
        <v>-23.398043426559799</v>
      </c>
      <c r="Y54" s="4"/>
      <c r="Z54" s="4" t="s">
        <v>3</v>
      </c>
      <c r="AA54" s="4" t="s">
        <v>3</v>
      </c>
      <c r="AB54" s="4" t="s">
        <v>3</v>
      </c>
      <c r="AC54" s="4"/>
      <c r="AD54" s="10" t="s">
        <v>3</v>
      </c>
      <c r="AF54" s="4" t="s">
        <v>3</v>
      </c>
      <c r="AG54" s="4" t="s">
        <v>3</v>
      </c>
      <c r="AH54" s="4" t="s">
        <v>3</v>
      </c>
    </row>
    <row r="55" spans="1:34" x14ac:dyDescent="0.3">
      <c r="A55" s="2">
        <v>50</v>
      </c>
      <c r="B55" s="6" t="s">
        <v>353</v>
      </c>
      <c r="C55" s="11" t="s">
        <v>65</v>
      </c>
      <c r="D55" s="6" t="s">
        <v>240</v>
      </c>
      <c r="E55" s="6" t="s">
        <v>355</v>
      </c>
      <c r="F55" s="6" t="s">
        <v>7</v>
      </c>
      <c r="G55" s="9">
        <v>1769.1880000000001</v>
      </c>
      <c r="H55" s="10">
        <v>7.8301155821917803</v>
      </c>
      <c r="I55" s="4">
        <v>36.856545275590598</v>
      </c>
      <c r="J55" s="4">
        <v>15.7611970009887</v>
      </c>
      <c r="K55" s="4">
        <v>10.765457752741799</v>
      </c>
      <c r="L55" s="4"/>
      <c r="M55" s="4">
        <v>13.4507369360408</v>
      </c>
      <c r="N55" s="4">
        <v>14.0171111674612</v>
      </c>
      <c r="O55" s="4">
        <v>14.004272545180701</v>
      </c>
      <c r="P55" s="4">
        <v>14.3298124713272</v>
      </c>
      <c r="Q55" s="4">
        <v>13.494977647365401</v>
      </c>
      <c r="R55" s="9">
        <f t="shared" si="0"/>
        <v>3</v>
      </c>
      <c r="S55" s="23"/>
      <c r="T55" s="4">
        <v>-2.68527918329892</v>
      </c>
      <c r="U55" s="4">
        <v>3.8106825744972901</v>
      </c>
      <c r="V55" s="4">
        <v>4.4918356852256398</v>
      </c>
      <c r="W55" s="4"/>
      <c r="X55" s="10">
        <v>-19.9638071584302</v>
      </c>
      <c r="Y55" s="4"/>
      <c r="Z55" s="4">
        <v>-2.3863402726837299</v>
      </c>
      <c r="AA55" s="4">
        <v>2.8651719131247799</v>
      </c>
      <c r="AB55" s="4">
        <v>3.4458814452329598</v>
      </c>
      <c r="AC55" s="4"/>
      <c r="AD55" s="10">
        <v>-17.2</v>
      </c>
      <c r="AF55" s="4" t="s">
        <v>3</v>
      </c>
      <c r="AG55" s="4" t="s">
        <v>3</v>
      </c>
      <c r="AH55" s="4" t="s">
        <v>3</v>
      </c>
    </row>
    <row r="56" spans="1:34" x14ac:dyDescent="0.3">
      <c r="A56" s="2">
        <v>51</v>
      </c>
      <c r="B56" s="6" t="s">
        <v>353</v>
      </c>
      <c r="C56" s="11" t="s">
        <v>66</v>
      </c>
      <c r="D56" s="6" t="s">
        <v>240</v>
      </c>
      <c r="E56" s="6" t="s">
        <v>356</v>
      </c>
      <c r="F56" s="6" t="s">
        <v>67</v>
      </c>
      <c r="G56" s="9">
        <v>636.97950000000003</v>
      </c>
      <c r="H56" s="10">
        <v>7.3674885844748896</v>
      </c>
      <c r="I56" s="4">
        <v>36.173228346456703</v>
      </c>
      <c r="J56" s="4">
        <v>15.7213282667231</v>
      </c>
      <c r="K56" s="4">
        <v>9.2064262166404998</v>
      </c>
      <c r="L56" s="4"/>
      <c r="M56" s="4">
        <v>13.803541522599801</v>
      </c>
      <c r="N56" s="4">
        <v>13.9697938095292</v>
      </c>
      <c r="O56" s="4">
        <v>13.9723241711461</v>
      </c>
      <c r="P56" s="4">
        <v>14.4140400130727</v>
      </c>
      <c r="Q56" s="4">
        <v>13.7918289814935</v>
      </c>
      <c r="R56" s="9">
        <f t="shared" si="0"/>
        <v>2</v>
      </c>
      <c r="S56" s="23"/>
      <c r="T56" s="4">
        <v>-4.5971153059592904</v>
      </c>
      <c r="U56" s="4">
        <v>4.6346752843932801</v>
      </c>
      <c r="V56" s="4">
        <v>5.6981496747520399</v>
      </c>
      <c r="W56" s="4"/>
      <c r="X56" s="10">
        <v>-33.303882908836698</v>
      </c>
      <c r="Y56" s="4"/>
      <c r="Z56" s="4" t="s">
        <v>3</v>
      </c>
      <c r="AA56" s="4" t="s">
        <v>3</v>
      </c>
      <c r="AB56" s="4" t="s">
        <v>3</v>
      </c>
      <c r="AC56" s="4"/>
      <c r="AD56" s="10" t="s">
        <v>3</v>
      </c>
      <c r="AF56" s="4" t="s">
        <v>3</v>
      </c>
      <c r="AG56" s="4" t="s">
        <v>3</v>
      </c>
      <c r="AH56" s="4" t="s">
        <v>3</v>
      </c>
    </row>
    <row r="57" spans="1:34" x14ac:dyDescent="0.3">
      <c r="A57" s="2">
        <v>52</v>
      </c>
      <c r="B57" s="6" t="s">
        <v>353</v>
      </c>
      <c r="C57" s="11" t="s">
        <v>68</v>
      </c>
      <c r="D57" s="6" t="s">
        <v>240</v>
      </c>
      <c r="E57" s="6" t="s">
        <v>356</v>
      </c>
      <c r="F57" s="6" t="s">
        <v>69</v>
      </c>
      <c r="G57" s="9">
        <v>148.35059999999999</v>
      </c>
      <c r="H57" s="10">
        <v>6.8821575342465797</v>
      </c>
      <c r="I57" s="4">
        <v>35.293307086614199</v>
      </c>
      <c r="J57" s="4">
        <v>8.5523122350336909</v>
      </c>
      <c r="K57" s="4">
        <v>7.8849616333333303</v>
      </c>
      <c r="L57" s="4"/>
      <c r="M57" s="4">
        <v>5.8228156401380602</v>
      </c>
      <c r="N57" s="4">
        <v>6.3890426772484297</v>
      </c>
      <c r="O57" s="4">
        <v>6.4192344928287701</v>
      </c>
      <c r="P57" s="4">
        <v>6.9471628014179299</v>
      </c>
      <c r="Q57" s="4">
        <v>5.0958911861989504</v>
      </c>
      <c r="R57" s="9">
        <f t="shared" si="0"/>
        <v>11</v>
      </c>
      <c r="S57" s="23"/>
      <c r="T57" s="4">
        <v>2.0621459931952701</v>
      </c>
      <c r="U57" s="4">
        <v>2.9485530727509799</v>
      </c>
      <c r="V57" s="4">
        <v>3.5834952284324002</v>
      </c>
      <c r="W57" s="4"/>
      <c r="X57" s="10">
        <v>35.414928457985198</v>
      </c>
      <c r="Y57" s="4"/>
      <c r="Z57" s="4" t="s">
        <v>3</v>
      </c>
      <c r="AA57" s="4" t="s">
        <v>3</v>
      </c>
      <c r="AB57" s="4" t="s">
        <v>3</v>
      </c>
      <c r="AC57" s="4"/>
      <c r="AD57" s="10" t="s">
        <v>3</v>
      </c>
      <c r="AF57" s="4" t="s">
        <v>3</v>
      </c>
      <c r="AG57" s="4" t="s">
        <v>3</v>
      </c>
      <c r="AH57" s="4" t="s">
        <v>3</v>
      </c>
    </row>
    <row r="58" spans="1:34" x14ac:dyDescent="0.3">
      <c r="A58" s="2">
        <v>53</v>
      </c>
      <c r="B58" s="6" t="s">
        <v>353</v>
      </c>
      <c r="C58" s="11" t="s">
        <v>70</v>
      </c>
      <c r="D58" s="6" t="s">
        <v>240</v>
      </c>
      <c r="E58" s="6" t="s">
        <v>356</v>
      </c>
      <c r="F58" s="6" t="s">
        <v>71</v>
      </c>
      <c r="G58" s="9">
        <v>123.6861</v>
      </c>
      <c r="H58" s="10">
        <v>9.1634165995165198</v>
      </c>
      <c r="I58" s="4">
        <v>38.165817508105597</v>
      </c>
      <c r="J58" s="4">
        <v>11.6956933827101</v>
      </c>
      <c r="K58" s="4">
        <v>8.3024949050486292</v>
      </c>
      <c r="L58" s="4"/>
      <c r="M58" s="4">
        <v>7.6441601527465002</v>
      </c>
      <c r="N58" s="4">
        <v>8.6917843198617906</v>
      </c>
      <c r="O58" s="4">
        <v>8.7124902241378397</v>
      </c>
      <c r="P58" s="4">
        <v>9.0865235113613601</v>
      </c>
      <c r="Q58" s="4">
        <v>6.8942582578926999</v>
      </c>
      <c r="R58" s="9">
        <f t="shared" si="0"/>
        <v>11</v>
      </c>
      <c r="S58" s="23"/>
      <c r="T58" s="4">
        <v>0.65833475230213201</v>
      </c>
      <c r="U58" s="4">
        <v>2.16100471045544</v>
      </c>
      <c r="V58" s="4">
        <v>2.6050898693505</v>
      </c>
      <c r="W58" s="4"/>
      <c r="X58" s="10">
        <v>8.6122574507494605</v>
      </c>
      <c r="Y58" s="4"/>
      <c r="Z58" s="4" t="s">
        <v>3</v>
      </c>
      <c r="AA58" s="4" t="s">
        <v>3</v>
      </c>
      <c r="AB58" s="4" t="s">
        <v>3</v>
      </c>
      <c r="AC58" s="4"/>
      <c r="AD58" s="10" t="s">
        <v>3</v>
      </c>
      <c r="AF58" s="4" t="s">
        <v>3</v>
      </c>
      <c r="AG58" s="4" t="s">
        <v>3</v>
      </c>
      <c r="AH58" s="4" t="s">
        <v>3</v>
      </c>
    </row>
    <row r="59" spans="1:34" x14ac:dyDescent="0.3">
      <c r="A59" s="2">
        <v>54</v>
      </c>
      <c r="B59" s="6" t="s">
        <v>353</v>
      </c>
      <c r="C59" s="11" t="s">
        <v>72</v>
      </c>
      <c r="D59" s="6" t="s">
        <v>242</v>
      </c>
      <c r="E59" s="6" t="s">
        <v>356</v>
      </c>
      <c r="F59" s="6" t="s">
        <v>73</v>
      </c>
      <c r="G59" s="9">
        <v>177.4503</v>
      </c>
      <c r="H59" s="10">
        <v>10.561369863013701</v>
      </c>
      <c r="I59" s="4">
        <v>41.240157480314998</v>
      </c>
      <c r="J59" s="4">
        <v>13.9397841999315</v>
      </c>
      <c r="K59" s="4">
        <v>3.4794857627118598</v>
      </c>
      <c r="L59" s="4"/>
      <c r="M59" s="4">
        <v>5.9003222961130897</v>
      </c>
      <c r="N59" s="4">
        <v>6.2377522106105596</v>
      </c>
      <c r="O59" s="4">
        <v>6.3918161587123903</v>
      </c>
      <c r="P59" s="4">
        <v>6.6429780489353503</v>
      </c>
      <c r="Q59" s="4">
        <v>4.2269116323296601</v>
      </c>
      <c r="R59" s="9">
        <f t="shared" si="0"/>
        <v>16</v>
      </c>
      <c r="S59" s="23"/>
      <c r="T59" s="4">
        <v>-2.4208365334012201</v>
      </c>
      <c r="U59" s="4">
        <v>2.4208365334012201</v>
      </c>
      <c r="V59" s="4">
        <v>2.61804529261387</v>
      </c>
      <c r="W59" s="4"/>
      <c r="X59" s="10">
        <v>-41.028886421949899</v>
      </c>
      <c r="Y59" s="4"/>
      <c r="Z59" s="4" t="s">
        <v>3</v>
      </c>
      <c r="AA59" s="4" t="s">
        <v>3</v>
      </c>
      <c r="AB59" s="4" t="s">
        <v>3</v>
      </c>
      <c r="AC59" s="4"/>
      <c r="AD59" s="10" t="s">
        <v>3</v>
      </c>
      <c r="AF59" s="4" t="s">
        <v>3</v>
      </c>
      <c r="AG59" s="4" t="s">
        <v>3</v>
      </c>
      <c r="AH59" s="4" t="s">
        <v>3</v>
      </c>
    </row>
    <row r="60" spans="1:34" x14ac:dyDescent="0.3">
      <c r="A60" s="2">
        <v>55</v>
      </c>
      <c r="B60" s="6" t="s">
        <v>353</v>
      </c>
      <c r="C60" s="11" t="s">
        <v>74</v>
      </c>
      <c r="D60" s="6" t="s">
        <v>244</v>
      </c>
      <c r="E60" s="6" t="s">
        <v>355</v>
      </c>
      <c r="F60" s="6" t="s">
        <v>7</v>
      </c>
      <c r="G60" s="9">
        <v>254.4417</v>
      </c>
      <c r="H60" s="10">
        <v>6.9285316780821899</v>
      </c>
      <c r="I60" s="4">
        <v>45.314960629921302</v>
      </c>
      <c r="J60" s="4">
        <v>21.566903903409099</v>
      </c>
      <c r="K60" s="4">
        <v>10.2764112524704</v>
      </c>
      <c r="L60" s="4"/>
      <c r="M60" s="4">
        <v>11.6866067852598</v>
      </c>
      <c r="N60" s="4">
        <v>14.216999662211601</v>
      </c>
      <c r="O60" s="4">
        <v>14.240655070347399</v>
      </c>
      <c r="P60" s="4">
        <v>15.250533202565601</v>
      </c>
      <c r="Q60" s="4">
        <v>9.3390083310453296</v>
      </c>
      <c r="R60" s="9">
        <f t="shared" si="0"/>
        <v>19</v>
      </c>
      <c r="S60" s="23"/>
      <c r="T60" s="4">
        <v>-1.41019553278942</v>
      </c>
      <c r="U60" s="4">
        <v>2.2630899961093802</v>
      </c>
      <c r="V60" s="4">
        <v>2.6680503413058698</v>
      </c>
      <c r="W60" s="4"/>
      <c r="X60" s="10">
        <v>-12.066766330908701</v>
      </c>
      <c r="Y60" s="4"/>
      <c r="Z60" s="4">
        <v>-1.24223158189139</v>
      </c>
      <c r="AA60" s="4">
        <v>1.6955743026347401</v>
      </c>
      <c r="AB60" s="4">
        <v>1.9044647094307401</v>
      </c>
      <c r="AC60" s="4"/>
      <c r="AD60" s="10">
        <v>-10.199999999999999</v>
      </c>
      <c r="AF60" s="4" t="s">
        <v>3</v>
      </c>
      <c r="AG60" s="4" t="s">
        <v>3</v>
      </c>
      <c r="AH60" s="4" t="s">
        <v>3</v>
      </c>
    </row>
    <row r="61" spans="1:34" x14ac:dyDescent="0.3">
      <c r="A61" s="2">
        <v>56</v>
      </c>
      <c r="B61" s="6" t="s">
        <v>353</v>
      </c>
      <c r="C61" s="11" t="s">
        <v>75</v>
      </c>
      <c r="D61" s="6" t="s">
        <v>243</v>
      </c>
      <c r="E61" s="6" t="s">
        <v>355</v>
      </c>
      <c r="F61" s="6" t="s">
        <v>7</v>
      </c>
      <c r="G61" s="9">
        <v>750.87900000000002</v>
      </c>
      <c r="H61" s="10">
        <v>6.7131207191780797</v>
      </c>
      <c r="I61" s="4">
        <v>44.686269685039399</v>
      </c>
      <c r="J61" s="4">
        <v>18.3082059014334</v>
      </c>
      <c r="K61" s="4">
        <v>8.8642158319536399</v>
      </c>
      <c r="L61" s="4"/>
      <c r="M61" s="4">
        <v>9.2267547044216602</v>
      </c>
      <c r="N61" s="4">
        <v>10.289737051253001</v>
      </c>
      <c r="O61" s="4">
        <v>10.314719389959601</v>
      </c>
      <c r="P61" s="4">
        <v>11.481075541564</v>
      </c>
      <c r="Q61" s="4">
        <v>7.9165410238977501</v>
      </c>
      <c r="R61" s="9">
        <f t="shared" si="0"/>
        <v>14</v>
      </c>
      <c r="S61" s="23"/>
      <c r="T61" s="4">
        <v>-0.36253887246801902</v>
      </c>
      <c r="U61" s="4">
        <v>1.3269243833873301</v>
      </c>
      <c r="V61" s="4">
        <v>1.6474063738165601</v>
      </c>
      <c r="W61" s="4"/>
      <c r="X61" s="10">
        <v>-3.9292132941854598</v>
      </c>
      <c r="Y61" s="4"/>
      <c r="Z61" s="4">
        <v>-0.41901521036453099</v>
      </c>
      <c r="AA61" s="4">
        <v>1.05150876109419</v>
      </c>
      <c r="AB61" s="4">
        <v>1.11502639067308</v>
      </c>
      <c r="AC61" s="4"/>
      <c r="AD61" s="10">
        <v>-4.3</v>
      </c>
      <c r="AF61" s="4" t="s">
        <v>3</v>
      </c>
      <c r="AG61" s="4" t="s">
        <v>3</v>
      </c>
      <c r="AH61" s="4" t="s">
        <v>3</v>
      </c>
    </row>
    <row r="62" spans="1:34" x14ac:dyDescent="0.3">
      <c r="A62" s="2">
        <v>57</v>
      </c>
      <c r="B62" s="6" t="s">
        <v>353</v>
      </c>
      <c r="C62" s="11" t="s">
        <v>76</v>
      </c>
      <c r="D62" s="6" t="s">
        <v>243</v>
      </c>
      <c r="E62" s="6" t="s">
        <v>355</v>
      </c>
      <c r="F62" s="6" t="s">
        <v>7</v>
      </c>
      <c r="G62" s="9">
        <v>231.84450000000001</v>
      </c>
      <c r="H62" s="10">
        <v>7.3208476027397298</v>
      </c>
      <c r="I62" s="4">
        <v>40.919045275590598</v>
      </c>
      <c r="J62" s="4">
        <v>15.2283128829585</v>
      </c>
      <c r="K62" s="4">
        <v>8.6871960768398306</v>
      </c>
      <c r="L62" s="4"/>
      <c r="M62" s="4">
        <v>8.6415334881418602</v>
      </c>
      <c r="N62" s="4">
        <v>9.3282946661588007</v>
      </c>
      <c r="O62" s="4">
        <v>9.3364259892926693</v>
      </c>
      <c r="P62" s="4">
        <v>9.6612474079327395</v>
      </c>
      <c r="Q62" s="4">
        <v>6.9123532419313802</v>
      </c>
      <c r="R62" s="9">
        <f t="shared" si="0"/>
        <v>13</v>
      </c>
      <c r="S62" s="23"/>
      <c r="T62" s="4">
        <v>4.5662588697970498E-2</v>
      </c>
      <c r="U62" s="4">
        <v>1.3611471786107601</v>
      </c>
      <c r="V62" s="4">
        <v>1.7524034484120501</v>
      </c>
      <c r="W62" s="4"/>
      <c r="X62" s="10">
        <v>0.52840839835464304</v>
      </c>
      <c r="Y62" s="4"/>
      <c r="Z62" s="4">
        <v>0.36242969819682003</v>
      </c>
      <c r="AA62" s="4">
        <v>0.654111363483594</v>
      </c>
      <c r="AB62" s="4">
        <v>1.12783407573393</v>
      </c>
      <c r="AC62" s="4"/>
      <c r="AD62" s="10">
        <v>4</v>
      </c>
      <c r="AF62" s="4" t="s">
        <v>3</v>
      </c>
      <c r="AG62" s="4" t="s">
        <v>3</v>
      </c>
      <c r="AH62" s="4" t="s">
        <v>3</v>
      </c>
    </row>
    <row r="63" spans="1:34" x14ac:dyDescent="0.3">
      <c r="A63" s="2">
        <v>58</v>
      </c>
      <c r="B63" s="6" t="s">
        <v>353</v>
      </c>
      <c r="C63" s="11" t="s">
        <v>77</v>
      </c>
      <c r="D63" s="6" t="s">
        <v>244</v>
      </c>
      <c r="E63" s="6" t="s">
        <v>355</v>
      </c>
      <c r="F63" s="6" t="s">
        <v>7</v>
      </c>
      <c r="G63" s="9">
        <v>452.67570000000001</v>
      </c>
      <c r="H63" s="10">
        <v>8.5921660958904091</v>
      </c>
      <c r="I63" s="4">
        <v>42.143208661417297</v>
      </c>
      <c r="J63" s="4">
        <v>23.651323033456201</v>
      </c>
      <c r="K63" s="4">
        <v>10.9410679413377</v>
      </c>
      <c r="L63" s="4"/>
      <c r="M63" s="4">
        <v>12.9066061945041</v>
      </c>
      <c r="N63" s="4">
        <v>14.584449026443499</v>
      </c>
      <c r="O63" s="4">
        <v>14.601944503083701</v>
      </c>
      <c r="P63" s="4">
        <v>15.2550056822011</v>
      </c>
      <c r="Q63" s="4">
        <v>9.95177830781493</v>
      </c>
      <c r="R63" s="9">
        <f t="shared" si="0"/>
        <v>16</v>
      </c>
      <c r="S63" s="23"/>
      <c r="T63" s="4">
        <v>-1.9655382531663601</v>
      </c>
      <c r="U63" s="4">
        <v>2.4848657766202402</v>
      </c>
      <c r="V63" s="4">
        <v>2.99612397587528</v>
      </c>
      <c r="W63" s="4"/>
      <c r="X63" s="10">
        <v>-15.228931785362199</v>
      </c>
      <c r="Y63" s="4"/>
      <c r="Z63" s="4">
        <v>-1.8268569265605601</v>
      </c>
      <c r="AA63" s="4">
        <v>1.8268569265605601</v>
      </c>
      <c r="AB63" s="4">
        <v>2.03341157846888</v>
      </c>
      <c r="AC63" s="4"/>
      <c r="AD63" s="10">
        <v>-13.3</v>
      </c>
      <c r="AF63" s="4" t="s">
        <v>3</v>
      </c>
      <c r="AG63" s="4" t="s">
        <v>3</v>
      </c>
      <c r="AH63" s="4" t="s">
        <v>3</v>
      </c>
    </row>
    <row r="64" spans="1:34" x14ac:dyDescent="0.3">
      <c r="A64" s="2">
        <v>59</v>
      </c>
      <c r="B64" s="6" t="s">
        <v>353</v>
      </c>
      <c r="C64" s="11" t="s">
        <v>78</v>
      </c>
      <c r="D64" s="6" t="s">
        <v>244</v>
      </c>
      <c r="E64" s="6" t="s">
        <v>355</v>
      </c>
      <c r="F64" s="6" t="s">
        <v>7</v>
      </c>
      <c r="G64" s="9">
        <v>553.94100000000003</v>
      </c>
      <c r="H64" s="10">
        <v>7.6266053082191796</v>
      </c>
      <c r="I64" s="4">
        <v>44.869586614173201</v>
      </c>
      <c r="J64" s="4">
        <v>19.141854325809501</v>
      </c>
      <c r="K64" s="4">
        <v>9.3836929997743699</v>
      </c>
      <c r="L64" s="4"/>
      <c r="M64" s="4">
        <v>9.0439756857728995</v>
      </c>
      <c r="N64" s="4">
        <v>10.189638183592599</v>
      </c>
      <c r="O64" s="4">
        <v>10.1947634434239</v>
      </c>
      <c r="P64" s="4">
        <v>10.317152958252599</v>
      </c>
      <c r="Q64" s="4">
        <v>6.6827657883502098</v>
      </c>
      <c r="R64" s="9">
        <f t="shared" si="0"/>
        <v>17</v>
      </c>
      <c r="S64" s="23"/>
      <c r="T64" s="4">
        <v>0.33971731400146499</v>
      </c>
      <c r="U64" s="4">
        <v>1.3030961683276501</v>
      </c>
      <c r="V64" s="4">
        <v>1.6724553240176301</v>
      </c>
      <c r="W64" s="4"/>
      <c r="X64" s="10">
        <v>3.75628292030766</v>
      </c>
      <c r="Y64" s="4"/>
      <c r="Z64" s="4">
        <v>0.46210650651353702</v>
      </c>
      <c r="AA64" s="4">
        <v>0.96796621397500204</v>
      </c>
      <c r="AB64" s="4">
        <v>1.2886077866587</v>
      </c>
      <c r="AC64" s="4"/>
      <c r="AD64" s="10">
        <v>4.8</v>
      </c>
      <c r="AF64" s="4" t="s">
        <v>3</v>
      </c>
      <c r="AG64" s="4" t="s">
        <v>3</v>
      </c>
      <c r="AH64" s="4" t="s">
        <v>3</v>
      </c>
    </row>
    <row r="65" spans="1:34" x14ac:dyDescent="0.3">
      <c r="A65" s="2">
        <v>60</v>
      </c>
      <c r="B65" s="6" t="s">
        <v>353</v>
      </c>
      <c r="C65" s="11" t="s">
        <v>79</v>
      </c>
      <c r="D65" s="6" t="s">
        <v>244</v>
      </c>
      <c r="E65" s="6" t="s">
        <v>355</v>
      </c>
      <c r="F65" s="6" t="s">
        <v>7</v>
      </c>
      <c r="G65" s="9">
        <v>701.77949999999998</v>
      </c>
      <c r="H65" s="10">
        <v>8.6441566780821901</v>
      </c>
      <c r="I65" s="4">
        <v>47.824803149606304</v>
      </c>
      <c r="J65" s="4">
        <v>25.264333477919799</v>
      </c>
      <c r="K65" s="4">
        <v>10.5917740745708</v>
      </c>
      <c r="L65" s="4"/>
      <c r="M65" s="4">
        <v>13.3920951195683</v>
      </c>
      <c r="N65" s="4">
        <v>14.545780852864899</v>
      </c>
      <c r="O65" s="4">
        <v>14.603140143651</v>
      </c>
      <c r="P65" s="4">
        <v>16.469848186030202</v>
      </c>
      <c r="Q65" s="4">
        <v>11.2125390349136</v>
      </c>
      <c r="R65" s="9">
        <f t="shared" si="0"/>
        <v>14</v>
      </c>
      <c r="S65" s="23"/>
      <c r="T65" s="4">
        <v>-2.8003210449974998</v>
      </c>
      <c r="U65" s="4">
        <v>3.0571426248731499</v>
      </c>
      <c r="V65" s="4">
        <v>3.4105846508126501</v>
      </c>
      <c r="W65" s="4"/>
      <c r="X65" s="10">
        <v>-20.910253548794699</v>
      </c>
      <c r="Y65" s="4"/>
      <c r="Z65" s="4">
        <v>-2.6192009211427099</v>
      </c>
      <c r="AA65" s="4">
        <v>2.6192009211427099</v>
      </c>
      <c r="AB65" s="4">
        <v>2.81080746587276</v>
      </c>
      <c r="AC65" s="4"/>
      <c r="AD65" s="10">
        <v>-18.399999999999999</v>
      </c>
      <c r="AF65" s="4" t="s">
        <v>3</v>
      </c>
      <c r="AG65" s="4" t="s">
        <v>3</v>
      </c>
      <c r="AH65" s="4" t="s">
        <v>3</v>
      </c>
    </row>
    <row r="66" spans="1:34" x14ac:dyDescent="0.3">
      <c r="A66" s="2">
        <v>61</v>
      </c>
      <c r="B66" s="6" t="s">
        <v>353</v>
      </c>
      <c r="C66" s="11" t="s">
        <v>80</v>
      </c>
      <c r="D66" s="6" t="s">
        <v>243</v>
      </c>
      <c r="E66" s="6" t="s">
        <v>355</v>
      </c>
      <c r="F66" s="6" t="s">
        <v>7</v>
      </c>
      <c r="G66" s="9">
        <v>382.98599999999999</v>
      </c>
      <c r="H66" s="10">
        <v>7.1205907534246604</v>
      </c>
      <c r="I66" s="4">
        <v>48.657726377952798</v>
      </c>
      <c r="J66" s="4">
        <v>25.605467518071499</v>
      </c>
      <c r="K66" s="4">
        <v>13.923759673772601</v>
      </c>
      <c r="L66" s="4"/>
      <c r="M66" s="4">
        <v>14.640015437131799</v>
      </c>
      <c r="N66" s="4">
        <v>16.573160751260598</v>
      </c>
      <c r="O66" s="4">
        <v>16.4634772714594</v>
      </c>
      <c r="P66" s="4">
        <v>16.8759687524255</v>
      </c>
      <c r="Q66" s="4">
        <v>11.4511546527707</v>
      </c>
      <c r="R66" s="9">
        <f t="shared" si="0"/>
        <v>15</v>
      </c>
      <c r="S66" s="23"/>
      <c r="T66" s="4">
        <v>-0.71625576335918195</v>
      </c>
      <c r="U66" s="4">
        <v>2.0050407545831801</v>
      </c>
      <c r="V66" s="4">
        <v>2.4514219074172399</v>
      </c>
      <c r="W66" s="4"/>
      <c r="X66" s="10">
        <v>-4.8924522411535696</v>
      </c>
      <c r="Y66" s="4"/>
      <c r="Z66" s="4">
        <v>-0.58359737388284505</v>
      </c>
      <c r="AA66" s="4">
        <v>0.712638130510724</v>
      </c>
      <c r="AB66" s="4">
        <v>0.80004750122960999</v>
      </c>
      <c r="AC66" s="4"/>
      <c r="AD66" s="10">
        <v>-3.8</v>
      </c>
      <c r="AF66" s="4" t="s">
        <v>3</v>
      </c>
      <c r="AG66" s="4" t="s">
        <v>3</v>
      </c>
      <c r="AH66" s="4" t="s">
        <v>3</v>
      </c>
    </row>
    <row r="67" spans="1:34" x14ac:dyDescent="0.3">
      <c r="A67" s="2">
        <v>62</v>
      </c>
      <c r="B67" s="6" t="s">
        <v>353</v>
      </c>
      <c r="C67" s="11" t="s">
        <v>81</v>
      </c>
      <c r="D67" s="6" t="s">
        <v>244</v>
      </c>
      <c r="E67" s="6" t="s">
        <v>355</v>
      </c>
      <c r="F67" s="6" t="s">
        <v>7</v>
      </c>
      <c r="G67" s="9">
        <v>305.87759999999997</v>
      </c>
      <c r="H67" s="10">
        <v>8.4691566780821894</v>
      </c>
      <c r="I67" s="4">
        <v>52.347440944881903</v>
      </c>
      <c r="J67" s="4">
        <v>28.631563839105901</v>
      </c>
      <c r="K67" s="4">
        <v>14.182843044354801</v>
      </c>
      <c r="L67" s="4"/>
      <c r="M67" s="4">
        <v>18.8150328685673</v>
      </c>
      <c r="N67" s="4">
        <v>20.8790277205525</v>
      </c>
      <c r="O67" s="4">
        <v>20.9105279419482</v>
      </c>
      <c r="P67" s="4">
        <v>22.396730096078599</v>
      </c>
      <c r="Q67" s="4">
        <v>15.2096365658207</v>
      </c>
      <c r="R67" s="9">
        <f t="shared" si="0"/>
        <v>14</v>
      </c>
      <c r="S67" s="23"/>
      <c r="T67" s="4">
        <v>-4.6321898242124897</v>
      </c>
      <c r="U67" s="4">
        <v>4.6394907826492897</v>
      </c>
      <c r="V67" s="4">
        <v>5.1185449706280703</v>
      </c>
      <c r="W67" s="4"/>
      <c r="X67" s="10">
        <v>-24.619621217622701</v>
      </c>
      <c r="Y67" s="4"/>
      <c r="Z67" s="4">
        <v>-4.7061131925061099</v>
      </c>
      <c r="AA67" s="4">
        <v>4.7061131925061099</v>
      </c>
      <c r="AB67" s="4">
        <v>4.7647151304308002</v>
      </c>
      <c r="AC67" s="4"/>
      <c r="AD67" s="10">
        <v>-23.6</v>
      </c>
      <c r="AF67" s="4" t="s">
        <v>3</v>
      </c>
      <c r="AG67" s="4" t="s">
        <v>3</v>
      </c>
      <c r="AH67" s="4" t="s">
        <v>3</v>
      </c>
    </row>
    <row r="68" spans="1:34" x14ac:dyDescent="0.3">
      <c r="A68" s="2">
        <v>63</v>
      </c>
      <c r="B68" s="6" t="s">
        <v>353</v>
      </c>
      <c r="C68" s="11" t="s">
        <v>82</v>
      </c>
      <c r="D68" s="6" t="s">
        <v>243</v>
      </c>
      <c r="E68" s="6" t="s">
        <v>356</v>
      </c>
      <c r="F68" s="6" t="s">
        <v>69</v>
      </c>
      <c r="G68" s="9">
        <v>443.90789999999998</v>
      </c>
      <c r="H68" s="10">
        <v>5.3655479452054804</v>
      </c>
      <c r="I68" s="4">
        <v>50.494094488188999</v>
      </c>
      <c r="J68" s="4">
        <v>30.082150958849699</v>
      </c>
      <c r="K68" s="4">
        <v>15.1445711986301</v>
      </c>
      <c r="L68" s="4"/>
      <c r="M68" s="4">
        <v>19.465206746670301</v>
      </c>
      <c r="N68" s="4">
        <v>21.918240116155399</v>
      </c>
      <c r="O68" s="4">
        <v>21.991527305788601</v>
      </c>
      <c r="P68" s="4">
        <v>22.232819513595899</v>
      </c>
      <c r="Q68" s="4">
        <v>16.235025878694501</v>
      </c>
      <c r="R68" s="9">
        <f t="shared" si="0"/>
        <v>13</v>
      </c>
      <c r="S68" s="23"/>
      <c r="T68" s="4">
        <v>-4.3206355480401903</v>
      </c>
      <c r="U68" s="4">
        <v>4.6228368086562996</v>
      </c>
      <c r="V68" s="4">
        <v>5.4315757131730598</v>
      </c>
      <c r="W68" s="4"/>
      <c r="X68" s="10">
        <v>-22.196710285542</v>
      </c>
      <c r="Y68" s="4"/>
      <c r="Z68" s="4" t="s">
        <v>3</v>
      </c>
      <c r="AA68" s="4" t="s">
        <v>3</v>
      </c>
      <c r="AB68" s="4" t="s">
        <v>3</v>
      </c>
      <c r="AC68" s="4"/>
      <c r="AD68" s="10" t="s">
        <v>3</v>
      </c>
      <c r="AF68" s="4" t="s">
        <v>3</v>
      </c>
      <c r="AG68" s="4" t="s">
        <v>3</v>
      </c>
      <c r="AH68" s="4" t="s">
        <v>3</v>
      </c>
    </row>
    <row r="69" spans="1:34" x14ac:dyDescent="0.3">
      <c r="A69" s="2">
        <v>64</v>
      </c>
      <c r="B69" s="6" t="s">
        <v>353</v>
      </c>
      <c r="C69" s="11" t="s">
        <v>83</v>
      </c>
      <c r="D69" s="6" t="s">
        <v>243</v>
      </c>
      <c r="E69" s="6" t="s">
        <v>356</v>
      </c>
      <c r="F69" s="6" t="s">
        <v>69</v>
      </c>
      <c r="G69" s="9">
        <v>176.91749999999999</v>
      </c>
      <c r="H69" s="10">
        <v>7.2622602739725997</v>
      </c>
      <c r="I69" s="4">
        <v>40.078740157480297</v>
      </c>
      <c r="J69" s="4">
        <v>12.380205998204801</v>
      </c>
      <c r="K69" s="4">
        <v>11.1188532954545</v>
      </c>
      <c r="L69" s="4"/>
      <c r="M69" s="4">
        <v>7.3977504980651503</v>
      </c>
      <c r="N69" s="4">
        <v>8.3301731216676806</v>
      </c>
      <c r="O69" s="4">
        <v>8.2663014422522103</v>
      </c>
      <c r="P69" s="4">
        <v>8.6208328731305404</v>
      </c>
      <c r="Q69" s="4">
        <v>6.1529196798247696</v>
      </c>
      <c r="R69" s="9">
        <f t="shared" si="0"/>
        <v>13</v>
      </c>
      <c r="S69" s="23"/>
      <c r="T69" s="4">
        <v>3.7211027973893902</v>
      </c>
      <c r="U69" s="4">
        <v>4.0811890000456197</v>
      </c>
      <c r="V69" s="4">
        <v>4.7755553807968303</v>
      </c>
      <c r="W69" s="4"/>
      <c r="X69" s="10">
        <v>50.300463612048397</v>
      </c>
      <c r="Y69" s="4"/>
      <c r="Z69" s="4" t="s">
        <v>3</v>
      </c>
      <c r="AA69" s="4" t="s">
        <v>3</v>
      </c>
      <c r="AB69" s="4" t="s">
        <v>3</v>
      </c>
      <c r="AC69" s="4"/>
      <c r="AD69" s="10" t="s">
        <v>3</v>
      </c>
      <c r="AF69" s="4" t="s">
        <v>3</v>
      </c>
      <c r="AG69" s="4" t="s">
        <v>3</v>
      </c>
      <c r="AH69" s="4" t="s">
        <v>3</v>
      </c>
    </row>
    <row r="70" spans="1:34" x14ac:dyDescent="0.3">
      <c r="A70" s="2">
        <v>65</v>
      </c>
      <c r="B70" s="6" t="s">
        <v>353</v>
      </c>
      <c r="C70" s="11" t="s">
        <v>84</v>
      </c>
      <c r="D70" s="6" t="s">
        <v>243</v>
      </c>
      <c r="E70" s="6" t="s">
        <v>356</v>
      </c>
      <c r="F70" s="6" t="s">
        <v>85</v>
      </c>
      <c r="G70" s="9">
        <v>169.85429999999999</v>
      </c>
      <c r="H70" s="10">
        <v>6.8391389432485301</v>
      </c>
      <c r="I70" s="4">
        <v>41.805399325084402</v>
      </c>
      <c r="J70" s="4">
        <v>14.666581429359001</v>
      </c>
      <c r="K70" s="4">
        <v>12.062346985962</v>
      </c>
      <c r="L70" s="4"/>
      <c r="M70" s="4">
        <v>8.9075991079066199</v>
      </c>
      <c r="N70" s="4">
        <v>9.93056957244176</v>
      </c>
      <c r="O70" s="4">
        <v>9.8739527716717106</v>
      </c>
      <c r="P70" s="4">
        <v>10.312776913314</v>
      </c>
      <c r="Q70" s="4">
        <v>7.6162381465733802</v>
      </c>
      <c r="R70" s="9">
        <f t="shared" si="0"/>
        <v>12</v>
      </c>
      <c r="S70" s="23"/>
      <c r="T70" s="4">
        <v>3.1547478780553999</v>
      </c>
      <c r="U70" s="4">
        <v>3.79343703138702</v>
      </c>
      <c r="V70" s="4">
        <v>4.61531648037802</v>
      </c>
      <c r="W70" s="4"/>
      <c r="X70" s="10">
        <v>35.416365732660303</v>
      </c>
      <c r="Y70" s="4"/>
      <c r="Z70" s="4" t="s">
        <v>3</v>
      </c>
      <c r="AA70" s="4" t="s">
        <v>3</v>
      </c>
      <c r="AB70" s="4" t="s">
        <v>3</v>
      </c>
      <c r="AC70" s="4"/>
      <c r="AD70" s="10" t="s">
        <v>3</v>
      </c>
      <c r="AF70" s="4" t="s">
        <v>3</v>
      </c>
      <c r="AG70" s="4" t="s">
        <v>3</v>
      </c>
      <c r="AH70" s="4" t="s">
        <v>3</v>
      </c>
    </row>
    <row r="71" spans="1:34" x14ac:dyDescent="0.3">
      <c r="A71" s="2">
        <v>66</v>
      </c>
      <c r="B71" s="6" t="s">
        <v>353</v>
      </c>
      <c r="C71" s="11" t="s">
        <v>86</v>
      </c>
      <c r="D71" s="6" t="s">
        <v>243</v>
      </c>
      <c r="E71" s="6" t="s">
        <v>356</v>
      </c>
      <c r="F71" s="6" t="s">
        <v>85</v>
      </c>
      <c r="G71" s="9">
        <v>134.739</v>
      </c>
      <c r="H71" s="10">
        <v>6.7202217873450696</v>
      </c>
      <c r="I71" s="4">
        <v>44.718785151855997</v>
      </c>
      <c r="J71" s="4">
        <v>21.617194686409</v>
      </c>
      <c r="K71" s="4">
        <v>13.078203091684401</v>
      </c>
      <c r="L71" s="4"/>
      <c r="M71" s="4">
        <v>12.241789426192</v>
      </c>
      <c r="N71" s="4">
        <v>14.474828483548499</v>
      </c>
      <c r="O71" s="4">
        <v>14.3542638761483</v>
      </c>
      <c r="P71" s="4">
        <v>15.027498603319</v>
      </c>
      <c r="Q71" s="4">
        <v>9.6503058675511006</v>
      </c>
      <c r="R71" s="9">
        <f t="shared" ref="R71:R82" si="1">ROUND(STDEV(M71:Q71)/AVERAGE(M71:Q71)*100,0)</f>
        <v>17</v>
      </c>
      <c r="S71" s="23"/>
      <c r="T71" s="4">
        <v>0.83641366549240104</v>
      </c>
      <c r="U71" s="4">
        <v>2.7295482661626398</v>
      </c>
      <c r="V71" s="4">
        <v>3.37727997457135</v>
      </c>
      <c r="W71" s="4"/>
      <c r="X71" s="10">
        <v>6.8324461103933398</v>
      </c>
      <c r="Y71" s="4"/>
      <c r="Z71" s="4" t="s">
        <v>3</v>
      </c>
      <c r="AA71" s="4" t="s">
        <v>3</v>
      </c>
      <c r="AB71" s="4" t="s">
        <v>3</v>
      </c>
      <c r="AC71" s="4"/>
      <c r="AD71" s="10" t="s">
        <v>3</v>
      </c>
      <c r="AF71" s="4" t="s">
        <v>3</v>
      </c>
      <c r="AG71" s="4" t="s">
        <v>3</v>
      </c>
      <c r="AH71" s="4" t="s">
        <v>3</v>
      </c>
    </row>
    <row r="72" spans="1:34" x14ac:dyDescent="0.3">
      <c r="A72" s="2">
        <v>67</v>
      </c>
      <c r="B72" s="6" t="s">
        <v>353</v>
      </c>
      <c r="C72" s="11" t="s">
        <v>87</v>
      </c>
      <c r="D72" s="6" t="s">
        <v>247</v>
      </c>
      <c r="E72" s="6" t="s">
        <v>356</v>
      </c>
      <c r="F72" s="6" t="s">
        <v>85</v>
      </c>
      <c r="G72" s="9">
        <v>150.8931</v>
      </c>
      <c r="H72" s="10">
        <v>7.7927919112850601</v>
      </c>
      <c r="I72" s="4">
        <v>42.459692538432698</v>
      </c>
      <c r="J72" s="4">
        <v>15.500914055427399</v>
      </c>
      <c r="K72" s="4">
        <v>7.1059357931251999</v>
      </c>
      <c r="L72" s="4"/>
      <c r="M72" s="4">
        <v>7.05273325039893</v>
      </c>
      <c r="N72" s="4">
        <v>8.7190887059948192</v>
      </c>
      <c r="O72" s="4">
        <v>8.7078349683819507</v>
      </c>
      <c r="P72" s="4">
        <v>8.5493227212678207</v>
      </c>
      <c r="Q72" s="4">
        <v>5.1283076462306196</v>
      </c>
      <c r="R72" s="9">
        <f t="shared" si="1"/>
        <v>20</v>
      </c>
      <c r="S72" s="23"/>
      <c r="T72" s="4">
        <v>5.3202542726269897E-2</v>
      </c>
      <c r="U72" s="4">
        <v>0.93874310550105</v>
      </c>
      <c r="V72" s="4">
        <v>1.2240574978565599</v>
      </c>
      <c r="W72" s="4"/>
      <c r="X72" s="10">
        <v>0.75435353695335905</v>
      </c>
      <c r="Y72" s="4"/>
      <c r="Z72" s="4" t="s">
        <v>3</v>
      </c>
      <c r="AA72" s="4" t="s">
        <v>3</v>
      </c>
      <c r="AB72" s="4" t="s">
        <v>3</v>
      </c>
      <c r="AC72" s="4"/>
      <c r="AD72" s="10" t="s">
        <v>3</v>
      </c>
      <c r="AF72" s="4" t="s">
        <v>3</v>
      </c>
      <c r="AG72" s="4" t="s">
        <v>3</v>
      </c>
      <c r="AH72" s="4" t="s">
        <v>3</v>
      </c>
    </row>
    <row r="73" spans="1:34" x14ac:dyDescent="0.3">
      <c r="A73" s="2">
        <v>68</v>
      </c>
      <c r="B73" s="6" t="s">
        <v>353</v>
      </c>
      <c r="C73" s="11" t="s">
        <v>88</v>
      </c>
      <c r="D73" s="6" t="s">
        <v>247</v>
      </c>
      <c r="E73" s="6" t="s">
        <v>356</v>
      </c>
      <c r="F73" s="6" t="s">
        <v>85</v>
      </c>
      <c r="G73" s="9">
        <v>198.88380000000001</v>
      </c>
      <c r="H73" s="10">
        <v>6.3352576647097196</v>
      </c>
      <c r="I73" s="4">
        <v>49.941882264716902</v>
      </c>
      <c r="J73" s="4">
        <v>19.2184160523312</v>
      </c>
      <c r="K73" s="4">
        <v>11.222173858114701</v>
      </c>
      <c r="L73" s="4"/>
      <c r="M73" s="4">
        <v>11.426336647263801</v>
      </c>
      <c r="N73" s="4">
        <v>12.449370834348899</v>
      </c>
      <c r="O73" s="4">
        <v>12.462191292764</v>
      </c>
      <c r="P73" s="4">
        <v>13.1021955647902</v>
      </c>
      <c r="Q73" s="4">
        <v>9.0177343398092606</v>
      </c>
      <c r="R73" s="9">
        <f t="shared" si="1"/>
        <v>14</v>
      </c>
      <c r="S73" s="23"/>
      <c r="T73" s="4">
        <v>-0.20416278914916799</v>
      </c>
      <c r="U73" s="4">
        <v>1.2458805636421599</v>
      </c>
      <c r="V73" s="4">
        <v>1.43890603905681</v>
      </c>
      <c r="W73" s="4"/>
      <c r="X73" s="10">
        <v>-1.78677379681489</v>
      </c>
      <c r="Y73" s="4"/>
      <c r="Z73" s="4" t="s">
        <v>3</v>
      </c>
      <c r="AA73" s="4" t="s">
        <v>3</v>
      </c>
      <c r="AB73" s="4" t="s">
        <v>3</v>
      </c>
      <c r="AC73" s="4"/>
      <c r="AD73" s="10" t="s">
        <v>3</v>
      </c>
      <c r="AF73" s="4" t="s">
        <v>3</v>
      </c>
      <c r="AG73" s="4" t="s">
        <v>3</v>
      </c>
      <c r="AH73" s="4" t="s">
        <v>3</v>
      </c>
    </row>
    <row r="74" spans="1:34" x14ac:dyDescent="0.3">
      <c r="A74" s="2">
        <v>69</v>
      </c>
      <c r="B74" s="6" t="s">
        <v>353</v>
      </c>
      <c r="C74" s="11" t="s">
        <v>89</v>
      </c>
      <c r="D74" s="6" t="s">
        <v>247</v>
      </c>
      <c r="E74" s="6" t="s">
        <v>356</v>
      </c>
      <c r="F74" s="6" t="s">
        <v>90</v>
      </c>
      <c r="G74" s="9">
        <v>180.7902</v>
      </c>
      <c r="H74" s="10">
        <v>5.3487157534246599</v>
      </c>
      <c r="I74" s="4">
        <v>62.796916010498698</v>
      </c>
      <c r="J74" s="4">
        <v>25.749080688236301</v>
      </c>
      <c r="K74" s="4">
        <v>17.942117302259899</v>
      </c>
      <c r="L74" s="4"/>
      <c r="M74" s="4">
        <v>17.396012778783899</v>
      </c>
      <c r="N74" s="4">
        <v>18.705282104176799</v>
      </c>
      <c r="O74" s="4">
        <v>18.692166752387902</v>
      </c>
      <c r="P74" s="4">
        <v>19.966984385103601</v>
      </c>
      <c r="Q74" s="4">
        <v>14.0042409143838</v>
      </c>
      <c r="R74" s="9">
        <f t="shared" si="1"/>
        <v>13</v>
      </c>
      <c r="S74" s="23"/>
      <c r="T74" s="4">
        <v>0.54610452347601401</v>
      </c>
      <c r="U74" s="4">
        <v>2.8141616240174301</v>
      </c>
      <c r="V74" s="4">
        <v>3.4266250715164599</v>
      </c>
      <c r="W74" s="4"/>
      <c r="X74" s="10">
        <v>3.1392511055294299</v>
      </c>
      <c r="Y74" s="4"/>
      <c r="Z74" s="4" t="s">
        <v>3</v>
      </c>
      <c r="AA74" s="4" t="s">
        <v>3</v>
      </c>
      <c r="AB74" s="4" t="s">
        <v>3</v>
      </c>
      <c r="AC74" s="4"/>
      <c r="AD74" s="10" t="s">
        <v>3</v>
      </c>
      <c r="AF74" s="4" t="s">
        <v>3</v>
      </c>
      <c r="AG74" s="4" t="s">
        <v>3</v>
      </c>
      <c r="AH74" s="4" t="s">
        <v>3</v>
      </c>
    </row>
    <row r="75" spans="1:34" x14ac:dyDescent="0.3">
      <c r="A75" s="2">
        <v>70</v>
      </c>
      <c r="B75" s="6" t="s">
        <v>353</v>
      </c>
      <c r="C75" s="11" t="s">
        <v>91</v>
      </c>
      <c r="D75" s="6" t="s">
        <v>247</v>
      </c>
      <c r="E75" s="6" t="s">
        <v>356</v>
      </c>
      <c r="F75" s="6" t="s">
        <v>85</v>
      </c>
      <c r="G75" s="9">
        <v>300.98700000000002</v>
      </c>
      <c r="H75" s="10">
        <v>4.8412589693411601</v>
      </c>
      <c r="I75" s="4">
        <v>55.590551181102398</v>
      </c>
      <c r="J75" s="4">
        <v>25.513896164243398</v>
      </c>
      <c r="K75" s="4">
        <v>13.835867080745301</v>
      </c>
      <c r="L75" s="4"/>
      <c r="M75" s="4">
        <v>15.031288654610901</v>
      </c>
      <c r="N75" s="4">
        <v>15.958540181138501</v>
      </c>
      <c r="O75" s="4">
        <v>15.980560641715501</v>
      </c>
      <c r="P75" s="4">
        <v>16.2877657251687</v>
      </c>
      <c r="Q75" s="4">
        <v>12.331317945347299</v>
      </c>
      <c r="R75" s="9">
        <f t="shared" si="1"/>
        <v>11</v>
      </c>
      <c r="S75" s="23"/>
      <c r="T75" s="4">
        <v>-1.19542157386555</v>
      </c>
      <c r="U75" s="4">
        <v>2.0150391875976599</v>
      </c>
      <c r="V75" s="4">
        <v>2.3656265116503699</v>
      </c>
      <c r="W75" s="4"/>
      <c r="X75" s="10">
        <v>-7.9528881477427698</v>
      </c>
      <c r="Y75" s="4"/>
      <c r="Z75" s="4" t="s">
        <v>3</v>
      </c>
      <c r="AA75" s="4" t="s">
        <v>3</v>
      </c>
      <c r="AB75" s="4" t="s">
        <v>3</v>
      </c>
      <c r="AC75" s="4"/>
      <c r="AD75" s="10" t="s">
        <v>3</v>
      </c>
      <c r="AF75" s="4" t="s">
        <v>3</v>
      </c>
      <c r="AG75" s="4" t="s">
        <v>3</v>
      </c>
      <c r="AH75" s="4" t="s">
        <v>3</v>
      </c>
    </row>
    <row r="76" spans="1:34" x14ac:dyDescent="0.3">
      <c r="A76" s="2">
        <v>71</v>
      </c>
      <c r="B76" s="6" t="s">
        <v>353</v>
      </c>
      <c r="C76" s="11" t="s">
        <v>92</v>
      </c>
      <c r="D76" s="6" t="s">
        <v>247</v>
      </c>
      <c r="E76" s="6" t="s">
        <v>355</v>
      </c>
      <c r="F76" s="6" t="s">
        <v>7</v>
      </c>
      <c r="G76" s="9">
        <v>1790.2439999999999</v>
      </c>
      <c r="H76" s="10">
        <v>6.2007919520547903</v>
      </c>
      <c r="I76" s="4">
        <v>46.238927165354298</v>
      </c>
      <c r="J76" s="4">
        <v>26.448498353333001</v>
      </c>
      <c r="K76" s="4">
        <v>13.360682859584299</v>
      </c>
      <c r="L76" s="4"/>
      <c r="M76" s="4">
        <v>15.9806369832257</v>
      </c>
      <c r="N76" s="4">
        <v>17.001256784596698</v>
      </c>
      <c r="O76" s="4">
        <v>16.992259771967699</v>
      </c>
      <c r="P76" s="4">
        <v>17.530239888209699</v>
      </c>
      <c r="Q76" s="4">
        <v>13.756954546056001</v>
      </c>
      <c r="R76" s="9">
        <f t="shared" si="1"/>
        <v>9</v>
      </c>
      <c r="S76" s="23"/>
      <c r="T76" s="4">
        <v>-2.6199541236414401</v>
      </c>
      <c r="U76" s="4">
        <v>2.71005907476298</v>
      </c>
      <c r="V76" s="4">
        <v>3.1082926922191101</v>
      </c>
      <c r="W76" s="4"/>
      <c r="X76" s="10">
        <v>-16.3945537739923</v>
      </c>
      <c r="Y76" s="4"/>
      <c r="Z76" s="4">
        <v>-2.7250424252265799</v>
      </c>
      <c r="AA76" s="4">
        <v>2.7250424252265799</v>
      </c>
      <c r="AB76" s="4">
        <v>2.8116631811506201</v>
      </c>
      <c r="AC76" s="4"/>
      <c r="AD76" s="10">
        <v>-16.3</v>
      </c>
      <c r="AF76" s="4" t="s">
        <v>3</v>
      </c>
      <c r="AG76" s="4" t="s">
        <v>3</v>
      </c>
      <c r="AH76" s="4" t="s">
        <v>3</v>
      </c>
    </row>
    <row r="77" spans="1:34" x14ac:dyDescent="0.3">
      <c r="A77" s="2">
        <v>72</v>
      </c>
      <c r="B77" s="6" t="s">
        <v>353</v>
      </c>
      <c r="C77" s="11" t="s">
        <v>93</v>
      </c>
      <c r="D77" s="6" t="s">
        <v>247</v>
      </c>
      <c r="E77" s="6" t="s">
        <v>355</v>
      </c>
      <c r="F77" s="6" t="s">
        <v>7</v>
      </c>
      <c r="G77" s="9">
        <v>195.12989999999999</v>
      </c>
      <c r="H77" s="10">
        <v>4.6576626712328801</v>
      </c>
      <c r="I77" s="4">
        <v>47.650098425196902</v>
      </c>
      <c r="J77" s="4">
        <v>29.328831282210199</v>
      </c>
      <c r="K77" s="4">
        <v>15.3596961019737</v>
      </c>
      <c r="L77" s="4"/>
      <c r="M77" s="4">
        <v>15.7949130064556</v>
      </c>
      <c r="N77" s="4">
        <v>17.5290260040566</v>
      </c>
      <c r="O77" s="4">
        <v>17.487487018843002</v>
      </c>
      <c r="P77" s="4">
        <v>17.692596371385498</v>
      </c>
      <c r="Q77" s="4">
        <v>12.283659791866899</v>
      </c>
      <c r="R77" s="9">
        <f t="shared" si="1"/>
        <v>14</v>
      </c>
      <c r="S77" s="23"/>
      <c r="T77" s="4">
        <v>-0.43521690448189998</v>
      </c>
      <c r="U77" s="4">
        <v>2.3093831696088798</v>
      </c>
      <c r="V77" s="4">
        <v>3.1845960485068598</v>
      </c>
      <c r="W77" s="4"/>
      <c r="X77" s="10">
        <v>-2.7554245110689801</v>
      </c>
      <c r="Y77" s="4"/>
      <c r="Z77" s="4">
        <v>-0.14179060536447699</v>
      </c>
      <c r="AA77" s="4">
        <v>0.97739360919266904</v>
      </c>
      <c r="AB77" s="4">
        <v>1.3629633857536501</v>
      </c>
      <c r="AC77" s="4"/>
      <c r="AD77" s="10">
        <v>-0.9</v>
      </c>
      <c r="AF77" s="4" t="s">
        <v>3</v>
      </c>
      <c r="AG77" s="4" t="s">
        <v>3</v>
      </c>
      <c r="AH77" s="4" t="s">
        <v>3</v>
      </c>
    </row>
    <row r="78" spans="1:34" x14ac:dyDescent="0.3">
      <c r="A78" s="2">
        <v>73</v>
      </c>
      <c r="B78" s="6" t="s">
        <v>353</v>
      </c>
      <c r="C78" s="11" t="s">
        <v>94</v>
      </c>
      <c r="D78" s="6" t="s">
        <v>248</v>
      </c>
      <c r="E78" s="6" t="s">
        <v>356</v>
      </c>
      <c r="F78" s="6" t="s">
        <v>95</v>
      </c>
      <c r="G78" s="9">
        <v>597.9547</v>
      </c>
      <c r="H78" s="10">
        <v>5.2072733202870198</v>
      </c>
      <c r="I78" s="4">
        <v>43.070866141732303</v>
      </c>
      <c r="J78" s="4">
        <v>28.272769822647401</v>
      </c>
      <c r="K78" s="4">
        <v>16.243357166866701</v>
      </c>
      <c r="L78" s="4"/>
      <c r="M78" s="4">
        <v>17.376094508225702</v>
      </c>
      <c r="N78" s="4">
        <v>19.1260794169613</v>
      </c>
      <c r="O78" s="4">
        <v>18.963167962072099</v>
      </c>
      <c r="P78" s="4">
        <v>18.4633639258975</v>
      </c>
      <c r="Q78" s="4">
        <v>13.9132426086096</v>
      </c>
      <c r="R78" s="9">
        <f t="shared" si="1"/>
        <v>12</v>
      </c>
      <c r="S78" s="23"/>
      <c r="T78" s="4">
        <v>-1.1327373413590001</v>
      </c>
      <c r="U78" s="4">
        <v>1.58222036109737</v>
      </c>
      <c r="V78" s="4">
        <v>1.9264461267242801</v>
      </c>
      <c r="W78" s="4"/>
      <c r="X78" s="10">
        <v>-6.51894095547632</v>
      </c>
      <c r="Y78" s="4"/>
      <c r="Z78" s="4" t="s">
        <v>3</v>
      </c>
      <c r="AA78" s="4" t="s">
        <v>3</v>
      </c>
      <c r="AB78" s="4" t="s">
        <v>3</v>
      </c>
      <c r="AC78" s="4"/>
      <c r="AD78" s="10" t="s">
        <v>3</v>
      </c>
      <c r="AF78" s="4" t="s">
        <v>3</v>
      </c>
      <c r="AG78" s="4" t="s">
        <v>3</v>
      </c>
      <c r="AH78" s="4" t="s">
        <v>3</v>
      </c>
    </row>
    <row r="79" spans="1:34" x14ac:dyDescent="0.3">
      <c r="A79" s="2">
        <v>74</v>
      </c>
      <c r="B79" s="6" t="s">
        <v>353</v>
      </c>
      <c r="C79" s="11" t="s">
        <v>96</v>
      </c>
      <c r="D79" s="6" t="s">
        <v>248</v>
      </c>
      <c r="E79" s="6" t="s">
        <v>356</v>
      </c>
      <c r="F79" s="6" t="s">
        <v>97</v>
      </c>
      <c r="G79" s="9">
        <v>173.40029999999999</v>
      </c>
      <c r="H79" s="10">
        <v>6.6576103500760997</v>
      </c>
      <c r="I79" s="4">
        <v>52.989938757655302</v>
      </c>
      <c r="J79" s="4">
        <v>34.419209728038098</v>
      </c>
      <c r="K79" s="4">
        <v>22.396459023763601</v>
      </c>
      <c r="L79" s="4"/>
      <c r="M79" s="4">
        <v>18.0274321466899</v>
      </c>
      <c r="N79" s="4">
        <v>19.873109964617999</v>
      </c>
      <c r="O79" s="4">
        <v>19.956417937404598</v>
      </c>
      <c r="P79" s="4">
        <v>20.8015126222448</v>
      </c>
      <c r="Q79" s="4">
        <v>13.216206614813499</v>
      </c>
      <c r="R79" s="9">
        <f t="shared" si="1"/>
        <v>17</v>
      </c>
      <c r="S79" s="23"/>
      <c r="T79" s="4">
        <v>4.3690268770737299</v>
      </c>
      <c r="U79" s="4">
        <v>4.3690268770737299</v>
      </c>
      <c r="V79" s="4">
        <v>5.33664409561211</v>
      </c>
      <c r="W79" s="4"/>
      <c r="X79" s="10">
        <v>24.2354365365116</v>
      </c>
      <c r="Y79" s="4"/>
      <c r="Z79" s="4" t="s">
        <v>3</v>
      </c>
      <c r="AA79" s="4" t="s">
        <v>3</v>
      </c>
      <c r="AB79" s="4" t="s">
        <v>3</v>
      </c>
      <c r="AC79" s="4"/>
      <c r="AD79" s="10" t="s">
        <v>3</v>
      </c>
      <c r="AF79" s="4" t="s">
        <v>3</v>
      </c>
      <c r="AG79" s="4" t="s">
        <v>3</v>
      </c>
      <c r="AH79" s="4" t="s">
        <v>3</v>
      </c>
    </row>
    <row r="80" spans="1:34" x14ac:dyDescent="0.3">
      <c r="A80" s="2">
        <v>75</v>
      </c>
      <c r="B80" s="6" t="s">
        <v>353</v>
      </c>
      <c r="C80" s="11" t="s">
        <v>98</v>
      </c>
      <c r="D80" s="6" t="s">
        <v>249</v>
      </c>
      <c r="E80" s="6" t="s">
        <v>355</v>
      </c>
      <c r="F80" s="6" t="s">
        <v>7</v>
      </c>
      <c r="G80" s="9">
        <v>180.98099999999999</v>
      </c>
      <c r="H80" s="10">
        <v>5.5888056506849297</v>
      </c>
      <c r="I80" s="4">
        <v>52.5824311023622</v>
      </c>
      <c r="J80" s="4">
        <v>38.767379943366798</v>
      </c>
      <c r="K80" s="4">
        <v>19.5596553056319</v>
      </c>
      <c r="L80" s="4"/>
      <c r="M80" s="4">
        <v>19.006047870774299</v>
      </c>
      <c r="N80" s="4">
        <v>20.428274904601199</v>
      </c>
      <c r="O80" s="4">
        <v>20.4637225348838</v>
      </c>
      <c r="P80" s="4">
        <v>20.8389582959005</v>
      </c>
      <c r="Q80" s="4">
        <v>14.481695352075199</v>
      </c>
      <c r="R80" s="9">
        <f t="shared" si="1"/>
        <v>14</v>
      </c>
      <c r="S80" s="23"/>
      <c r="T80" s="4">
        <v>0.55360743485761399</v>
      </c>
      <c r="U80" s="4">
        <v>2.0489225536990401</v>
      </c>
      <c r="V80" s="4">
        <v>2.6367891991477101</v>
      </c>
      <c r="W80" s="4"/>
      <c r="X80" s="10">
        <v>2.9127961721537101</v>
      </c>
      <c r="Y80" s="4"/>
      <c r="Z80" s="4">
        <v>0.61661137015679301</v>
      </c>
      <c r="AA80" s="4">
        <v>0.805967825390283</v>
      </c>
      <c r="AB80" s="4">
        <v>1.0524904870781799</v>
      </c>
      <c r="AC80" s="4"/>
      <c r="AD80" s="10">
        <v>3.1</v>
      </c>
      <c r="AF80" s="4" t="s">
        <v>3</v>
      </c>
      <c r="AG80" s="4" t="s">
        <v>3</v>
      </c>
      <c r="AH80" s="4" t="s">
        <v>3</v>
      </c>
    </row>
    <row r="81" spans="1:34" x14ac:dyDescent="0.3">
      <c r="A81" s="2">
        <v>76</v>
      </c>
      <c r="B81" s="6" t="s">
        <v>353</v>
      </c>
      <c r="C81" s="11" t="s">
        <v>99</v>
      </c>
      <c r="D81" s="6" t="s">
        <v>249</v>
      </c>
      <c r="E81" s="6" t="s">
        <v>355</v>
      </c>
      <c r="F81" s="6" t="s">
        <v>7</v>
      </c>
      <c r="G81" s="9">
        <v>250.64099999999999</v>
      </c>
      <c r="H81" s="10">
        <v>3.69229452054795</v>
      </c>
      <c r="I81" s="4">
        <v>49.285187007874001</v>
      </c>
      <c r="J81" s="4">
        <v>31.453187288021301</v>
      </c>
      <c r="K81" s="4">
        <v>14.8996478404472</v>
      </c>
      <c r="L81" s="4"/>
      <c r="M81" s="4">
        <v>16.019705475535599</v>
      </c>
      <c r="N81" s="4">
        <v>17.185075346266199</v>
      </c>
      <c r="O81" s="4">
        <v>17.192546431528001</v>
      </c>
      <c r="P81" s="4">
        <v>17.324662912772801</v>
      </c>
      <c r="Q81" s="4">
        <v>11.979402782043801</v>
      </c>
      <c r="R81" s="9">
        <f t="shared" si="1"/>
        <v>14</v>
      </c>
      <c r="S81" s="23"/>
      <c r="T81" s="4">
        <v>-1.1200576350884801</v>
      </c>
      <c r="U81" s="4">
        <v>1.9352651749377201</v>
      </c>
      <c r="V81" s="4">
        <v>2.2997285875358302</v>
      </c>
      <c r="W81" s="4"/>
      <c r="X81" s="10">
        <v>-6.9917492353337103</v>
      </c>
      <c r="Y81" s="4"/>
      <c r="Z81" s="4">
        <v>-1.2560362921642501</v>
      </c>
      <c r="AA81" s="4">
        <v>1.31050669585949</v>
      </c>
      <c r="AB81" s="4">
        <v>1.59626752224249</v>
      </c>
      <c r="AC81" s="4"/>
      <c r="AD81" s="10">
        <v>-7.4</v>
      </c>
      <c r="AF81" s="4" t="s">
        <v>3</v>
      </c>
      <c r="AG81" s="4" t="s">
        <v>3</v>
      </c>
      <c r="AH81" s="4" t="s">
        <v>3</v>
      </c>
    </row>
    <row r="82" spans="1:34" x14ac:dyDescent="0.3">
      <c r="A82" s="12">
        <v>77</v>
      </c>
      <c r="B82" s="7" t="s">
        <v>353</v>
      </c>
      <c r="C82" s="13" t="s">
        <v>100</v>
      </c>
      <c r="D82" s="7" t="s">
        <v>249</v>
      </c>
      <c r="E82" s="7" t="s">
        <v>355</v>
      </c>
      <c r="F82" s="7" t="s">
        <v>7</v>
      </c>
      <c r="G82" s="14">
        <v>909.09720000000004</v>
      </c>
      <c r="H82" s="15">
        <v>5.23052226027397</v>
      </c>
      <c r="I82" s="5">
        <v>45.155019685039399</v>
      </c>
      <c r="J82" s="5">
        <v>30.6747635874212</v>
      </c>
      <c r="K82" s="5">
        <v>13.9626672235974</v>
      </c>
      <c r="L82" s="4"/>
      <c r="M82" s="5">
        <v>15.6554175748819</v>
      </c>
      <c r="N82" s="5">
        <v>16.866974377255499</v>
      </c>
      <c r="O82" s="5">
        <v>16.915573918437101</v>
      </c>
      <c r="P82" s="5">
        <v>18.113498628571801</v>
      </c>
      <c r="Q82" s="5">
        <v>13.192191851453799</v>
      </c>
      <c r="R82" s="14">
        <f t="shared" si="1"/>
        <v>12</v>
      </c>
      <c r="S82" s="23"/>
      <c r="T82" s="5">
        <v>-1.6927503512845199</v>
      </c>
      <c r="U82" s="5">
        <v>2.2268138391738499</v>
      </c>
      <c r="V82" s="5">
        <v>2.7600101391666398</v>
      </c>
      <c r="W82" s="5"/>
      <c r="X82" s="15">
        <v>-10.8125531828703</v>
      </c>
      <c r="Y82" s="4"/>
      <c r="Z82" s="5">
        <v>-1.72670410832652</v>
      </c>
      <c r="AA82" s="5">
        <v>1.72670410832652</v>
      </c>
      <c r="AB82" s="5">
        <v>1.87984020714806</v>
      </c>
      <c r="AC82" s="4"/>
      <c r="AD82" s="15">
        <v>-10.5</v>
      </c>
      <c r="AF82" s="5" t="s">
        <v>3</v>
      </c>
      <c r="AG82" s="5" t="s">
        <v>3</v>
      </c>
      <c r="AH82" s="5" t="s">
        <v>3</v>
      </c>
    </row>
    <row r="83" spans="1:34" ht="16.2" x14ac:dyDescent="0.3">
      <c r="A83" s="67" t="s">
        <v>132</v>
      </c>
      <c r="AD83" s="20"/>
    </row>
    <row r="84" spans="1:34" ht="16.2" x14ac:dyDescent="0.3">
      <c r="A84" s="67" t="s">
        <v>133</v>
      </c>
      <c r="AD84" s="20"/>
    </row>
    <row r="85" spans="1:34" ht="16.2" x14ac:dyDescent="0.3">
      <c r="A85" s="67" t="s">
        <v>134</v>
      </c>
    </row>
    <row r="86" spans="1:34" ht="16.2" x14ac:dyDescent="0.3">
      <c r="A86" s="67" t="s">
        <v>135</v>
      </c>
    </row>
    <row r="87" spans="1:34" ht="16.2" x14ac:dyDescent="0.3">
      <c r="A87" s="67" t="s">
        <v>231</v>
      </c>
    </row>
    <row r="88" spans="1:34" x14ac:dyDescent="0.3">
      <c r="A88" s="67" t="s">
        <v>108</v>
      </c>
    </row>
    <row r="89" spans="1:34" x14ac:dyDescent="0.3">
      <c r="A89" s="2"/>
    </row>
    <row r="90" spans="1:34" x14ac:dyDescent="0.3">
      <c r="A90" s="2"/>
    </row>
    <row r="91" spans="1:34" x14ac:dyDescent="0.3">
      <c r="A91" s="2"/>
    </row>
  </sheetData>
  <mergeCells count="11">
    <mergeCell ref="A1:AH1"/>
    <mergeCell ref="AF5:AH5"/>
    <mergeCell ref="I5:K5"/>
    <mergeCell ref="M5:Q5"/>
    <mergeCell ref="T5:V5"/>
    <mergeCell ref="Z5:AB5"/>
    <mergeCell ref="M3:Q3"/>
    <mergeCell ref="T3:X3"/>
    <mergeCell ref="Z3:AD3"/>
    <mergeCell ref="AF3:AH3"/>
    <mergeCell ref="A2:M2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"/>
  <sheetViews>
    <sheetView workbookViewId="0">
      <selection activeCell="A4" sqref="A4"/>
    </sheetView>
  </sheetViews>
  <sheetFormatPr defaultColWidth="9.109375" defaultRowHeight="14.4" x14ac:dyDescent="0.3"/>
  <cols>
    <col min="1" max="1" width="13.33203125" style="27" customWidth="1"/>
    <col min="2" max="2" width="42.109375" style="28" customWidth="1"/>
    <col min="3" max="3" width="10.33203125" style="28" customWidth="1"/>
    <col min="4" max="4" width="8.44140625" style="28" customWidth="1"/>
    <col min="5" max="5" width="9.109375" style="27"/>
    <col min="6" max="6" width="13.6640625" style="28" customWidth="1"/>
    <col min="7" max="7" width="12.5546875" style="27" customWidth="1"/>
    <col min="8" max="9" width="9.109375" style="27"/>
    <col min="10" max="10" width="9.5546875" style="29" customWidth="1"/>
    <col min="11" max="14" width="9.109375" style="27"/>
    <col min="15" max="15" width="17.44140625" style="30" customWidth="1"/>
    <col min="16" max="16" width="9.88671875" style="27" bestFit="1" customWidth="1"/>
    <col min="17" max="16384" width="9.109375" style="27"/>
  </cols>
  <sheetData>
    <row r="1" spans="1:17" ht="15.6" x14ac:dyDescent="0.3">
      <c r="A1" s="63" t="s">
        <v>251</v>
      </c>
    </row>
    <row r="2" spans="1:17" x14ac:dyDescent="0.3">
      <c r="A2" s="3" t="s">
        <v>252</v>
      </c>
    </row>
    <row r="3" spans="1:17" s="31" customFormat="1" ht="26.4" x14ac:dyDescent="0.3">
      <c r="A3" s="64" t="s">
        <v>101</v>
      </c>
      <c r="B3" s="64" t="s">
        <v>222</v>
      </c>
      <c r="C3" s="64" t="s">
        <v>121</v>
      </c>
      <c r="D3" s="64" t="s">
        <v>122</v>
      </c>
      <c r="E3" s="64" t="s">
        <v>223</v>
      </c>
      <c r="F3" s="64" t="s">
        <v>224</v>
      </c>
      <c r="G3" s="64" t="s">
        <v>119</v>
      </c>
      <c r="H3" s="64" t="s">
        <v>102</v>
      </c>
      <c r="I3" s="64" t="s">
        <v>103</v>
      </c>
      <c r="J3" s="65" t="s">
        <v>118</v>
      </c>
      <c r="K3" s="64" t="s">
        <v>104</v>
      </c>
      <c r="L3" s="64" t="s">
        <v>105</v>
      </c>
      <c r="M3" s="64" t="s">
        <v>106</v>
      </c>
      <c r="N3" s="64" t="s">
        <v>107</v>
      </c>
      <c r="O3" s="66" t="s">
        <v>225</v>
      </c>
    </row>
    <row r="4" spans="1:17" ht="39.6" x14ac:dyDescent="0.3">
      <c r="A4" s="3" t="s">
        <v>136</v>
      </c>
      <c r="B4" s="33" t="s">
        <v>352</v>
      </c>
      <c r="C4" s="33" t="s">
        <v>3</v>
      </c>
      <c r="D4" s="33">
        <v>3</v>
      </c>
      <c r="E4" s="32" t="s">
        <v>306</v>
      </c>
      <c r="F4" s="33" t="s">
        <v>253</v>
      </c>
      <c r="G4" s="32" t="s">
        <v>262</v>
      </c>
      <c r="H4" s="32" t="s">
        <v>3</v>
      </c>
      <c r="I4" s="32">
        <v>96</v>
      </c>
      <c r="J4" s="34">
        <v>96</v>
      </c>
      <c r="K4" s="32" t="s">
        <v>3</v>
      </c>
      <c r="L4" s="32" t="s">
        <v>3</v>
      </c>
      <c r="M4" s="32">
        <v>1</v>
      </c>
      <c r="N4" s="32">
        <v>0</v>
      </c>
      <c r="O4" s="35">
        <f t="shared" ref="O4:O35" si="0">N4+M4*J4</f>
        <v>96</v>
      </c>
      <c r="Q4" s="72"/>
    </row>
    <row r="5" spans="1:17" ht="26.4" x14ac:dyDescent="0.3">
      <c r="A5" s="3" t="s">
        <v>137</v>
      </c>
      <c r="B5" s="33" t="s">
        <v>318</v>
      </c>
      <c r="C5" s="33" t="s">
        <v>3</v>
      </c>
      <c r="D5" s="33">
        <v>3</v>
      </c>
      <c r="E5" s="32" t="s">
        <v>306</v>
      </c>
      <c r="F5" s="33" t="s">
        <v>253</v>
      </c>
      <c r="G5" s="32" t="s">
        <v>263</v>
      </c>
      <c r="H5" s="32" t="s">
        <v>264</v>
      </c>
      <c r="I5" s="32">
        <v>71</v>
      </c>
      <c r="J5" s="34">
        <v>74.028400000000005</v>
      </c>
      <c r="K5" s="32">
        <v>56.8</v>
      </c>
      <c r="L5" s="32">
        <v>85.2</v>
      </c>
      <c r="M5" s="32">
        <v>1</v>
      </c>
      <c r="N5" s="32">
        <v>0</v>
      </c>
      <c r="O5" s="35">
        <f t="shared" si="0"/>
        <v>74.028400000000005</v>
      </c>
      <c r="Q5" s="72"/>
    </row>
    <row r="6" spans="1:17" ht="26.4" x14ac:dyDescent="0.3">
      <c r="A6" s="3" t="s">
        <v>138</v>
      </c>
      <c r="B6" s="33" t="s">
        <v>319</v>
      </c>
      <c r="C6" s="33" t="s">
        <v>3</v>
      </c>
      <c r="D6" s="33">
        <v>3</v>
      </c>
      <c r="E6" s="32" t="s">
        <v>306</v>
      </c>
      <c r="F6" s="33" t="s">
        <v>253</v>
      </c>
      <c r="G6" s="32" t="s">
        <v>263</v>
      </c>
      <c r="H6" s="32" t="s">
        <v>264</v>
      </c>
      <c r="I6" s="32">
        <v>71</v>
      </c>
      <c r="J6" s="34">
        <v>85.2</v>
      </c>
      <c r="K6" s="32">
        <v>56.8</v>
      </c>
      <c r="L6" s="32">
        <v>85.2</v>
      </c>
      <c r="M6" s="32">
        <v>1</v>
      </c>
      <c r="N6" s="32">
        <v>0</v>
      </c>
      <c r="O6" s="35">
        <f t="shared" si="0"/>
        <v>85.2</v>
      </c>
      <c r="Q6" s="72"/>
    </row>
    <row r="7" spans="1:17" ht="26.4" x14ac:dyDescent="0.3">
      <c r="A7" s="3" t="s">
        <v>139</v>
      </c>
      <c r="B7" s="33" t="s">
        <v>320</v>
      </c>
      <c r="C7" s="33" t="s">
        <v>3</v>
      </c>
      <c r="D7" s="33">
        <v>3</v>
      </c>
      <c r="E7" s="32" t="s">
        <v>306</v>
      </c>
      <c r="F7" s="33" t="s">
        <v>253</v>
      </c>
      <c r="G7" s="32" t="s">
        <v>263</v>
      </c>
      <c r="H7" s="32" t="s">
        <v>264</v>
      </c>
      <c r="I7" s="32">
        <v>84</v>
      </c>
      <c r="J7" s="34">
        <v>80.669200000000004</v>
      </c>
      <c r="K7" s="32">
        <v>67.2</v>
      </c>
      <c r="L7" s="32">
        <v>100</v>
      </c>
      <c r="M7" s="32">
        <v>1</v>
      </c>
      <c r="N7" s="32">
        <v>0</v>
      </c>
      <c r="O7" s="35">
        <f t="shared" si="0"/>
        <v>80.669200000000004</v>
      </c>
      <c r="Q7" s="72"/>
    </row>
    <row r="8" spans="1:17" ht="26.4" x14ac:dyDescent="0.3">
      <c r="A8" s="3" t="s">
        <v>140</v>
      </c>
      <c r="B8" s="33" t="s">
        <v>321</v>
      </c>
      <c r="C8" s="33" t="s">
        <v>3</v>
      </c>
      <c r="D8" s="33">
        <v>3</v>
      </c>
      <c r="E8" s="32" t="s">
        <v>306</v>
      </c>
      <c r="F8" s="33" t="s">
        <v>253</v>
      </c>
      <c r="G8" s="32" t="s">
        <v>263</v>
      </c>
      <c r="H8" s="32" t="s">
        <v>264</v>
      </c>
      <c r="I8" s="32">
        <v>84</v>
      </c>
      <c r="J8" s="34">
        <v>99.680300000000003</v>
      </c>
      <c r="K8" s="32">
        <v>67.2</v>
      </c>
      <c r="L8" s="32">
        <v>100</v>
      </c>
      <c r="M8" s="32">
        <v>1</v>
      </c>
      <c r="N8" s="32">
        <v>0</v>
      </c>
      <c r="O8" s="35">
        <f t="shared" si="0"/>
        <v>99.680300000000003</v>
      </c>
      <c r="Q8" s="72"/>
    </row>
    <row r="9" spans="1:17" ht="26.4" x14ac:dyDescent="0.3">
      <c r="A9" s="3" t="s">
        <v>141</v>
      </c>
      <c r="B9" s="33" t="s">
        <v>322</v>
      </c>
      <c r="C9" s="33" t="s">
        <v>3</v>
      </c>
      <c r="D9" s="33">
        <v>3</v>
      </c>
      <c r="E9" s="32" t="s">
        <v>306</v>
      </c>
      <c r="F9" s="33" t="s">
        <v>253</v>
      </c>
      <c r="G9" s="32" t="s">
        <v>263</v>
      </c>
      <c r="H9" s="32" t="s">
        <v>264</v>
      </c>
      <c r="I9" s="32">
        <v>89</v>
      </c>
      <c r="J9" s="34">
        <v>81.206800000000001</v>
      </c>
      <c r="K9" s="32">
        <v>71.2</v>
      </c>
      <c r="L9" s="32">
        <v>100</v>
      </c>
      <c r="M9" s="32">
        <v>1</v>
      </c>
      <c r="N9" s="32">
        <v>0</v>
      </c>
      <c r="O9" s="35">
        <f t="shared" si="0"/>
        <v>81.206800000000001</v>
      </c>
      <c r="Q9" s="72"/>
    </row>
    <row r="10" spans="1:17" ht="26.4" x14ac:dyDescent="0.3">
      <c r="A10" s="3" t="s">
        <v>142</v>
      </c>
      <c r="B10" s="33" t="s">
        <v>323</v>
      </c>
      <c r="C10" s="33" t="s">
        <v>3</v>
      </c>
      <c r="D10" s="33">
        <v>3</v>
      </c>
      <c r="E10" s="32" t="s">
        <v>306</v>
      </c>
      <c r="F10" s="33" t="s">
        <v>253</v>
      </c>
      <c r="G10" s="32" t="s">
        <v>263</v>
      </c>
      <c r="H10" s="32" t="s">
        <v>264</v>
      </c>
      <c r="I10" s="32">
        <v>70</v>
      </c>
      <c r="J10" s="34">
        <v>67.444800000000001</v>
      </c>
      <c r="K10" s="32">
        <v>56</v>
      </c>
      <c r="L10" s="32">
        <v>84</v>
      </c>
      <c r="M10" s="32">
        <v>1</v>
      </c>
      <c r="N10" s="32">
        <v>0</v>
      </c>
      <c r="O10" s="35">
        <f t="shared" si="0"/>
        <v>67.444800000000001</v>
      </c>
      <c r="Q10" s="72"/>
    </row>
    <row r="11" spans="1:17" ht="26.4" x14ac:dyDescent="0.3">
      <c r="A11" s="3" t="s">
        <v>143</v>
      </c>
      <c r="B11" s="33" t="s">
        <v>265</v>
      </c>
      <c r="C11" s="33" t="s">
        <v>3</v>
      </c>
      <c r="D11" s="33">
        <v>3</v>
      </c>
      <c r="E11" s="32" t="s">
        <v>307</v>
      </c>
      <c r="F11" s="33" t="s">
        <v>254</v>
      </c>
      <c r="G11" s="32" t="s">
        <v>262</v>
      </c>
      <c r="H11" s="32" t="s">
        <v>3</v>
      </c>
      <c r="I11" s="32">
        <v>100</v>
      </c>
      <c r="J11" s="34">
        <v>100</v>
      </c>
      <c r="K11" s="32" t="s">
        <v>3</v>
      </c>
      <c r="L11" s="32" t="s">
        <v>3</v>
      </c>
      <c r="M11" s="36">
        <v>0.01</v>
      </c>
      <c r="N11" s="32">
        <v>0</v>
      </c>
      <c r="O11" s="35">
        <f t="shared" si="0"/>
        <v>1</v>
      </c>
      <c r="Q11" s="72"/>
    </row>
    <row r="12" spans="1:17" ht="39.6" x14ac:dyDescent="0.3">
      <c r="A12" s="3" t="s">
        <v>144</v>
      </c>
      <c r="B12" s="33" t="s">
        <v>324</v>
      </c>
      <c r="C12" s="33" t="s">
        <v>3</v>
      </c>
      <c r="D12" s="33">
        <v>3</v>
      </c>
      <c r="E12" s="32" t="s">
        <v>307</v>
      </c>
      <c r="F12" s="33" t="s">
        <v>254</v>
      </c>
      <c r="G12" s="32" t="s">
        <v>263</v>
      </c>
      <c r="H12" s="32" t="s">
        <v>264</v>
      </c>
      <c r="I12" s="32">
        <v>85</v>
      </c>
      <c r="J12" s="34">
        <v>82.430400000000006</v>
      </c>
      <c r="K12" s="32">
        <v>50</v>
      </c>
      <c r="L12" s="32">
        <v>100</v>
      </c>
      <c r="M12" s="36">
        <v>0.01</v>
      </c>
      <c r="N12" s="32">
        <v>0</v>
      </c>
      <c r="O12" s="35">
        <f t="shared" si="0"/>
        <v>0.82430400000000004</v>
      </c>
      <c r="Q12" s="72"/>
    </row>
    <row r="13" spans="1:17" ht="39.6" x14ac:dyDescent="0.3">
      <c r="A13" s="3" t="s">
        <v>145</v>
      </c>
      <c r="B13" s="33" t="s">
        <v>325</v>
      </c>
      <c r="C13" s="33" t="s">
        <v>3</v>
      </c>
      <c r="D13" s="33">
        <v>3</v>
      </c>
      <c r="E13" s="32" t="s">
        <v>307</v>
      </c>
      <c r="F13" s="33" t="s">
        <v>254</v>
      </c>
      <c r="G13" s="32" t="s">
        <v>262</v>
      </c>
      <c r="H13" s="32" t="s">
        <v>3</v>
      </c>
      <c r="I13" s="32">
        <v>100</v>
      </c>
      <c r="J13" s="34">
        <v>100</v>
      </c>
      <c r="K13" s="32" t="s">
        <v>3</v>
      </c>
      <c r="L13" s="32" t="s">
        <v>3</v>
      </c>
      <c r="M13" s="36">
        <v>0.01</v>
      </c>
      <c r="N13" s="32">
        <v>0</v>
      </c>
      <c r="O13" s="35">
        <f t="shared" si="0"/>
        <v>1</v>
      </c>
      <c r="Q13" s="72"/>
    </row>
    <row r="14" spans="1:17" ht="52.8" x14ac:dyDescent="0.3">
      <c r="A14" s="3" t="s">
        <v>146</v>
      </c>
      <c r="B14" s="33" t="s">
        <v>326</v>
      </c>
      <c r="C14" s="33" t="s">
        <v>3</v>
      </c>
      <c r="D14" s="33">
        <v>3</v>
      </c>
      <c r="E14" s="32" t="s">
        <v>308</v>
      </c>
      <c r="F14" s="33" t="s">
        <v>255</v>
      </c>
      <c r="G14" s="32" t="s">
        <v>262</v>
      </c>
      <c r="H14" s="32" t="s">
        <v>3</v>
      </c>
      <c r="I14" s="32">
        <v>100</v>
      </c>
      <c r="J14" s="34">
        <v>100</v>
      </c>
      <c r="K14" s="32" t="s">
        <v>3</v>
      </c>
      <c r="L14" s="32" t="s">
        <v>3</v>
      </c>
      <c r="M14" s="36">
        <v>0.01</v>
      </c>
      <c r="N14" s="32">
        <v>0</v>
      </c>
      <c r="O14" s="35">
        <f t="shared" si="0"/>
        <v>1</v>
      </c>
      <c r="Q14" s="72"/>
    </row>
    <row r="15" spans="1:17" ht="52.8" x14ac:dyDescent="0.3">
      <c r="A15" s="3" t="s">
        <v>147</v>
      </c>
      <c r="B15" s="33" t="s">
        <v>327</v>
      </c>
      <c r="C15" s="33" t="s">
        <v>3</v>
      </c>
      <c r="D15" s="33">
        <v>3</v>
      </c>
      <c r="E15" s="32" t="s">
        <v>308</v>
      </c>
      <c r="F15" s="33" t="s">
        <v>255</v>
      </c>
      <c r="G15" s="32" t="s">
        <v>262</v>
      </c>
      <c r="H15" s="32" t="s">
        <v>3</v>
      </c>
      <c r="I15" s="32">
        <v>100</v>
      </c>
      <c r="J15" s="34">
        <v>100</v>
      </c>
      <c r="K15" s="32" t="s">
        <v>3</v>
      </c>
      <c r="L15" s="32" t="s">
        <v>3</v>
      </c>
      <c r="M15" s="36">
        <v>0.01</v>
      </c>
      <c r="N15" s="32">
        <v>0</v>
      </c>
      <c r="O15" s="35">
        <f t="shared" si="0"/>
        <v>1</v>
      </c>
      <c r="Q15" s="72"/>
    </row>
    <row r="16" spans="1:17" ht="52.8" x14ac:dyDescent="0.3">
      <c r="A16" s="3" t="s">
        <v>148</v>
      </c>
      <c r="B16" s="33" t="s">
        <v>328</v>
      </c>
      <c r="C16" s="33" t="s">
        <v>3</v>
      </c>
      <c r="D16" s="33">
        <v>3</v>
      </c>
      <c r="E16" s="32" t="s">
        <v>308</v>
      </c>
      <c r="F16" s="33" t="s">
        <v>255</v>
      </c>
      <c r="G16" s="32" t="s">
        <v>262</v>
      </c>
      <c r="H16" s="32" t="s">
        <v>3</v>
      </c>
      <c r="I16" s="32">
        <v>100</v>
      </c>
      <c r="J16" s="34">
        <v>100</v>
      </c>
      <c r="K16" s="32" t="s">
        <v>3</v>
      </c>
      <c r="L16" s="32" t="s">
        <v>3</v>
      </c>
      <c r="M16" s="36">
        <v>0.01</v>
      </c>
      <c r="N16" s="32">
        <v>0</v>
      </c>
      <c r="O16" s="35">
        <f t="shared" si="0"/>
        <v>1</v>
      </c>
      <c r="Q16" s="72"/>
    </row>
    <row r="17" spans="1:17" ht="52.8" x14ac:dyDescent="0.3">
      <c r="A17" s="3" t="s">
        <v>149</v>
      </c>
      <c r="B17" s="33" t="s">
        <v>329</v>
      </c>
      <c r="C17" s="33" t="s">
        <v>3</v>
      </c>
      <c r="D17" s="33">
        <v>3</v>
      </c>
      <c r="E17" s="32" t="s">
        <v>308</v>
      </c>
      <c r="F17" s="33" t="s">
        <v>255</v>
      </c>
      <c r="G17" s="32" t="s">
        <v>262</v>
      </c>
      <c r="H17" s="32" t="s">
        <v>3</v>
      </c>
      <c r="I17" s="32">
        <v>100</v>
      </c>
      <c r="J17" s="34">
        <v>100</v>
      </c>
      <c r="K17" s="32" t="s">
        <v>3</v>
      </c>
      <c r="L17" s="32" t="s">
        <v>3</v>
      </c>
      <c r="M17" s="36">
        <v>0.01</v>
      </c>
      <c r="N17" s="32">
        <v>0</v>
      </c>
      <c r="O17" s="35">
        <f t="shared" si="0"/>
        <v>1</v>
      </c>
      <c r="Q17" s="72"/>
    </row>
    <row r="18" spans="1:17" ht="52.8" x14ac:dyDescent="0.3">
      <c r="A18" s="3" t="s">
        <v>150</v>
      </c>
      <c r="B18" s="33" t="s">
        <v>330</v>
      </c>
      <c r="C18" s="33" t="s">
        <v>3</v>
      </c>
      <c r="D18" s="33">
        <v>3</v>
      </c>
      <c r="E18" s="32" t="s">
        <v>308</v>
      </c>
      <c r="F18" s="33" t="s">
        <v>255</v>
      </c>
      <c r="G18" s="32" t="s">
        <v>262</v>
      </c>
      <c r="H18" s="32" t="s">
        <v>3</v>
      </c>
      <c r="I18" s="32">
        <v>100</v>
      </c>
      <c r="J18" s="34">
        <v>100</v>
      </c>
      <c r="K18" s="32" t="s">
        <v>3</v>
      </c>
      <c r="L18" s="32" t="s">
        <v>3</v>
      </c>
      <c r="M18" s="36">
        <v>0.01</v>
      </c>
      <c r="N18" s="32">
        <v>0</v>
      </c>
      <c r="O18" s="35">
        <f t="shared" si="0"/>
        <v>1</v>
      </c>
      <c r="Q18" s="72"/>
    </row>
    <row r="19" spans="1:17" ht="52.8" x14ac:dyDescent="0.3">
      <c r="A19" s="3" t="s">
        <v>151</v>
      </c>
      <c r="B19" s="33" t="s">
        <v>331</v>
      </c>
      <c r="C19" s="33" t="s">
        <v>3</v>
      </c>
      <c r="D19" s="33">
        <v>3</v>
      </c>
      <c r="E19" s="32" t="s">
        <v>308</v>
      </c>
      <c r="F19" s="33" t="s">
        <v>255</v>
      </c>
      <c r="G19" s="32" t="s">
        <v>262</v>
      </c>
      <c r="H19" s="32" t="s">
        <v>3</v>
      </c>
      <c r="I19" s="32">
        <v>100</v>
      </c>
      <c r="J19" s="34">
        <v>100</v>
      </c>
      <c r="K19" s="32" t="s">
        <v>3</v>
      </c>
      <c r="L19" s="32" t="s">
        <v>3</v>
      </c>
      <c r="M19" s="36">
        <v>0.01</v>
      </c>
      <c r="N19" s="32">
        <v>0</v>
      </c>
      <c r="O19" s="35">
        <f t="shared" si="0"/>
        <v>1</v>
      </c>
      <c r="Q19" s="72"/>
    </row>
    <row r="20" spans="1:17" ht="52.8" x14ac:dyDescent="0.3">
      <c r="A20" s="3" t="s">
        <v>152</v>
      </c>
      <c r="B20" s="33" t="s">
        <v>332</v>
      </c>
      <c r="C20" s="33" t="s">
        <v>3</v>
      </c>
      <c r="D20" s="33">
        <v>3</v>
      </c>
      <c r="E20" s="32" t="s">
        <v>308</v>
      </c>
      <c r="F20" s="33" t="s">
        <v>255</v>
      </c>
      <c r="G20" s="32" t="s">
        <v>262</v>
      </c>
      <c r="H20" s="32" t="s">
        <v>3</v>
      </c>
      <c r="I20" s="32">
        <v>100</v>
      </c>
      <c r="J20" s="34">
        <v>100</v>
      </c>
      <c r="K20" s="32" t="s">
        <v>3</v>
      </c>
      <c r="L20" s="32" t="s">
        <v>3</v>
      </c>
      <c r="M20" s="36">
        <v>0.01</v>
      </c>
      <c r="N20" s="32">
        <v>0</v>
      </c>
      <c r="O20" s="35">
        <f t="shared" si="0"/>
        <v>1</v>
      </c>
      <c r="Q20" s="72"/>
    </row>
    <row r="21" spans="1:17" ht="39.6" x14ac:dyDescent="0.3">
      <c r="A21" s="3" t="s">
        <v>153</v>
      </c>
      <c r="B21" s="33" t="s">
        <v>333</v>
      </c>
      <c r="C21" s="33" t="s">
        <v>3</v>
      </c>
      <c r="D21" s="33">
        <v>3</v>
      </c>
      <c r="E21" s="32" t="s">
        <v>308</v>
      </c>
      <c r="F21" s="33" t="s">
        <v>255</v>
      </c>
      <c r="G21" s="32" t="s">
        <v>262</v>
      </c>
      <c r="H21" s="32" t="s">
        <v>3</v>
      </c>
      <c r="I21" s="32">
        <v>80</v>
      </c>
      <c r="J21" s="34">
        <v>80</v>
      </c>
      <c r="K21" s="32" t="s">
        <v>3</v>
      </c>
      <c r="L21" s="32" t="s">
        <v>3</v>
      </c>
      <c r="M21" s="36">
        <v>0.01</v>
      </c>
      <c r="N21" s="32">
        <v>0</v>
      </c>
      <c r="O21" s="35">
        <f t="shared" si="0"/>
        <v>0.8</v>
      </c>
      <c r="Q21" s="72"/>
    </row>
    <row r="22" spans="1:17" ht="52.8" x14ac:dyDescent="0.3">
      <c r="A22" s="3" t="s">
        <v>154</v>
      </c>
      <c r="B22" s="33" t="s">
        <v>334</v>
      </c>
      <c r="C22" s="33" t="s">
        <v>3</v>
      </c>
      <c r="D22" s="33">
        <v>3</v>
      </c>
      <c r="E22" s="32" t="s">
        <v>309</v>
      </c>
      <c r="F22" s="33" t="s">
        <v>256</v>
      </c>
      <c r="G22" s="32" t="s">
        <v>262</v>
      </c>
      <c r="H22" s="32" t="s">
        <v>3</v>
      </c>
      <c r="I22" s="32">
        <v>50</v>
      </c>
      <c r="J22" s="34">
        <v>50</v>
      </c>
      <c r="K22" s="32" t="s">
        <v>3</v>
      </c>
      <c r="L22" s="32" t="s">
        <v>3</v>
      </c>
      <c r="M22" s="36">
        <v>0.01</v>
      </c>
      <c r="N22" s="32">
        <v>-2</v>
      </c>
      <c r="O22" s="35">
        <f t="shared" si="0"/>
        <v>-1.5</v>
      </c>
      <c r="Q22" s="72"/>
    </row>
    <row r="23" spans="1:17" ht="52.8" x14ac:dyDescent="0.3">
      <c r="A23" s="3" t="s">
        <v>155</v>
      </c>
      <c r="B23" s="33" t="s">
        <v>335</v>
      </c>
      <c r="C23" s="33" t="s">
        <v>3</v>
      </c>
      <c r="D23" s="33">
        <v>3</v>
      </c>
      <c r="E23" s="32" t="s">
        <v>309</v>
      </c>
      <c r="F23" s="33" t="s">
        <v>256</v>
      </c>
      <c r="G23" s="32" t="s">
        <v>263</v>
      </c>
      <c r="H23" s="32" t="s">
        <v>264</v>
      </c>
      <c r="I23" s="32">
        <v>100</v>
      </c>
      <c r="J23" s="34">
        <v>73.079099999999997</v>
      </c>
      <c r="K23" s="32">
        <v>1</v>
      </c>
      <c r="L23" s="32">
        <v>200</v>
      </c>
      <c r="M23" s="36">
        <v>0.01</v>
      </c>
      <c r="N23" s="32">
        <v>0</v>
      </c>
      <c r="O23" s="35">
        <f t="shared" si="0"/>
        <v>0.73079099999999997</v>
      </c>
      <c r="Q23" s="72"/>
    </row>
    <row r="24" spans="1:17" ht="52.8" x14ac:dyDescent="0.3">
      <c r="A24" s="3" t="s">
        <v>156</v>
      </c>
      <c r="B24" s="33" t="s">
        <v>336</v>
      </c>
      <c r="C24" s="33" t="s">
        <v>3</v>
      </c>
      <c r="D24" s="33">
        <v>3</v>
      </c>
      <c r="E24" s="32" t="s">
        <v>309</v>
      </c>
      <c r="F24" s="33" t="s">
        <v>256</v>
      </c>
      <c r="G24" s="32" t="s">
        <v>263</v>
      </c>
      <c r="H24" s="32" t="s">
        <v>264</v>
      </c>
      <c r="I24" s="32">
        <v>100</v>
      </c>
      <c r="J24" s="34">
        <v>45.057099999999998</v>
      </c>
      <c r="K24" s="32">
        <v>1</v>
      </c>
      <c r="L24" s="32">
        <v>200</v>
      </c>
      <c r="M24" s="36">
        <v>0.01</v>
      </c>
      <c r="N24" s="32">
        <v>0</v>
      </c>
      <c r="O24" s="35">
        <f t="shared" si="0"/>
        <v>0.450571</v>
      </c>
      <c r="Q24" s="72"/>
    </row>
    <row r="25" spans="1:17" ht="52.8" x14ac:dyDescent="0.3">
      <c r="A25" s="3" t="s">
        <v>157</v>
      </c>
      <c r="B25" s="33" t="s">
        <v>337</v>
      </c>
      <c r="C25" s="33" t="s">
        <v>3</v>
      </c>
      <c r="D25" s="33">
        <v>3</v>
      </c>
      <c r="E25" s="32" t="s">
        <v>309</v>
      </c>
      <c r="F25" s="33" t="s">
        <v>256</v>
      </c>
      <c r="G25" s="32" t="s">
        <v>263</v>
      </c>
      <c r="H25" s="32" t="s">
        <v>264</v>
      </c>
      <c r="I25" s="32">
        <v>50</v>
      </c>
      <c r="J25" s="34">
        <v>60.337400000000002</v>
      </c>
      <c r="K25" s="32">
        <v>1</v>
      </c>
      <c r="L25" s="32">
        <v>150</v>
      </c>
      <c r="M25" s="36">
        <v>0.01</v>
      </c>
      <c r="N25" s="32">
        <v>0</v>
      </c>
      <c r="O25" s="35">
        <f t="shared" si="0"/>
        <v>0.60337400000000008</v>
      </c>
      <c r="Q25" s="72"/>
    </row>
    <row r="26" spans="1:17" ht="52.8" x14ac:dyDescent="0.3">
      <c r="A26" s="3" t="s">
        <v>158</v>
      </c>
      <c r="B26" s="33" t="s">
        <v>338</v>
      </c>
      <c r="C26" s="33" t="s">
        <v>3</v>
      </c>
      <c r="D26" s="33">
        <v>3</v>
      </c>
      <c r="E26" s="32" t="s">
        <v>309</v>
      </c>
      <c r="F26" s="33" t="s">
        <v>256</v>
      </c>
      <c r="G26" s="32" t="s">
        <v>263</v>
      </c>
      <c r="H26" s="32" t="s">
        <v>264</v>
      </c>
      <c r="I26" s="32">
        <v>50</v>
      </c>
      <c r="J26" s="34">
        <v>35.247500000000002</v>
      </c>
      <c r="K26" s="32">
        <v>1</v>
      </c>
      <c r="L26" s="32">
        <v>150</v>
      </c>
      <c r="M26" s="36">
        <v>0.01</v>
      </c>
      <c r="N26" s="32">
        <v>0</v>
      </c>
      <c r="O26" s="35">
        <f t="shared" si="0"/>
        <v>0.35247500000000004</v>
      </c>
      <c r="Q26" s="72"/>
    </row>
    <row r="27" spans="1:17" ht="52.8" x14ac:dyDescent="0.3">
      <c r="A27" s="3" t="s">
        <v>159</v>
      </c>
      <c r="B27" s="33" t="s">
        <v>339</v>
      </c>
      <c r="C27" s="33" t="s">
        <v>3</v>
      </c>
      <c r="D27" s="33">
        <v>3</v>
      </c>
      <c r="E27" s="32" t="s">
        <v>309</v>
      </c>
      <c r="F27" s="33" t="s">
        <v>256</v>
      </c>
      <c r="G27" s="32" t="s">
        <v>263</v>
      </c>
      <c r="H27" s="32" t="s">
        <v>264</v>
      </c>
      <c r="I27" s="32">
        <v>100</v>
      </c>
      <c r="J27" s="34">
        <v>200</v>
      </c>
      <c r="K27" s="32">
        <v>1</v>
      </c>
      <c r="L27" s="32">
        <v>200</v>
      </c>
      <c r="M27" s="36">
        <v>0.01</v>
      </c>
      <c r="N27" s="32">
        <v>0</v>
      </c>
      <c r="O27" s="35">
        <f t="shared" si="0"/>
        <v>2</v>
      </c>
      <c r="Q27" s="72"/>
    </row>
    <row r="28" spans="1:17" ht="52.8" x14ac:dyDescent="0.3">
      <c r="A28" s="3" t="s">
        <v>160</v>
      </c>
      <c r="B28" s="33" t="s">
        <v>340</v>
      </c>
      <c r="C28" s="33" t="s">
        <v>3</v>
      </c>
      <c r="D28" s="33">
        <v>3</v>
      </c>
      <c r="E28" s="32" t="s">
        <v>309</v>
      </c>
      <c r="F28" s="33" t="s">
        <v>256</v>
      </c>
      <c r="G28" s="32" t="s">
        <v>263</v>
      </c>
      <c r="H28" s="32" t="s">
        <v>264</v>
      </c>
      <c r="I28" s="32">
        <v>300</v>
      </c>
      <c r="J28" s="34">
        <v>261.29199999999997</v>
      </c>
      <c r="K28" s="32">
        <v>1</v>
      </c>
      <c r="L28" s="32">
        <v>400</v>
      </c>
      <c r="M28" s="36">
        <v>0.01</v>
      </c>
      <c r="N28" s="32">
        <v>-4</v>
      </c>
      <c r="O28" s="35">
        <f t="shared" si="0"/>
        <v>-1.3870800000000001</v>
      </c>
      <c r="Q28" s="72"/>
    </row>
    <row r="29" spans="1:17" ht="26.4" x14ac:dyDescent="0.3">
      <c r="A29" s="3" t="s">
        <v>161</v>
      </c>
      <c r="B29" s="33" t="s">
        <v>341</v>
      </c>
      <c r="C29" s="33" t="s">
        <v>3</v>
      </c>
      <c r="D29" s="33" t="s">
        <v>3</v>
      </c>
      <c r="E29" s="32" t="s">
        <v>309</v>
      </c>
      <c r="F29" s="33" t="s">
        <v>256</v>
      </c>
      <c r="G29" s="32" t="s">
        <v>263</v>
      </c>
      <c r="H29" s="32" t="s">
        <v>264</v>
      </c>
      <c r="I29" s="32">
        <v>50</v>
      </c>
      <c r="J29" s="34">
        <v>80.880300000000005</v>
      </c>
      <c r="K29" s="36">
        <v>0.01</v>
      </c>
      <c r="L29" s="32">
        <v>100</v>
      </c>
      <c r="M29" s="36">
        <v>0.01</v>
      </c>
      <c r="N29" s="32">
        <v>0</v>
      </c>
      <c r="O29" s="35">
        <f t="shared" si="0"/>
        <v>0.80880300000000005</v>
      </c>
      <c r="Q29" s="72"/>
    </row>
    <row r="30" spans="1:17" ht="39.6" x14ac:dyDescent="0.3">
      <c r="A30" s="3" t="s">
        <v>162</v>
      </c>
      <c r="B30" s="33" t="s">
        <v>345</v>
      </c>
      <c r="C30" s="33" t="s">
        <v>300</v>
      </c>
      <c r="D30" s="33">
        <v>4</v>
      </c>
      <c r="E30" s="32" t="s">
        <v>310</v>
      </c>
      <c r="F30" s="33" t="s">
        <v>342</v>
      </c>
      <c r="G30" s="32" t="s">
        <v>262</v>
      </c>
      <c r="H30" s="32" t="s">
        <v>3</v>
      </c>
      <c r="I30" s="32">
        <v>40</v>
      </c>
      <c r="J30" s="34">
        <v>40</v>
      </c>
      <c r="K30" s="32" t="s">
        <v>3</v>
      </c>
      <c r="L30" s="32" t="s">
        <v>3</v>
      </c>
      <c r="M30" s="36">
        <v>0.01</v>
      </c>
      <c r="N30" s="32">
        <v>0</v>
      </c>
      <c r="O30" s="35">
        <f t="shared" si="0"/>
        <v>0.4</v>
      </c>
      <c r="Q30" s="72"/>
    </row>
    <row r="31" spans="1:17" ht="39.6" x14ac:dyDescent="0.3">
      <c r="A31" s="3" t="s">
        <v>163</v>
      </c>
      <c r="B31" s="33" t="s">
        <v>346</v>
      </c>
      <c r="C31" s="33" t="s">
        <v>300</v>
      </c>
      <c r="D31" s="33">
        <v>4</v>
      </c>
      <c r="E31" s="32" t="s">
        <v>310</v>
      </c>
      <c r="F31" s="33" t="s">
        <v>342</v>
      </c>
      <c r="G31" s="32" t="s">
        <v>263</v>
      </c>
      <c r="H31" s="32" t="s">
        <v>264</v>
      </c>
      <c r="I31" s="32">
        <v>50</v>
      </c>
      <c r="J31" s="34">
        <v>9.3577300000000001</v>
      </c>
      <c r="K31" s="36">
        <v>0.01</v>
      </c>
      <c r="L31" s="32">
        <v>200</v>
      </c>
      <c r="M31" s="36">
        <v>0.01</v>
      </c>
      <c r="N31" s="32">
        <v>0</v>
      </c>
      <c r="O31" s="35">
        <f t="shared" si="0"/>
        <v>9.3577300000000002E-2</v>
      </c>
      <c r="Q31" s="72"/>
    </row>
    <row r="32" spans="1:17" ht="39.6" x14ac:dyDescent="0.3">
      <c r="A32" s="3" t="s">
        <v>164</v>
      </c>
      <c r="B32" s="33" t="s">
        <v>347</v>
      </c>
      <c r="C32" s="33" t="s">
        <v>300</v>
      </c>
      <c r="D32" s="33">
        <v>4</v>
      </c>
      <c r="E32" s="32" t="s">
        <v>310</v>
      </c>
      <c r="F32" s="33" t="s">
        <v>342</v>
      </c>
      <c r="G32" s="32" t="s">
        <v>263</v>
      </c>
      <c r="H32" s="32" t="s">
        <v>264</v>
      </c>
      <c r="I32" s="32">
        <v>50</v>
      </c>
      <c r="J32" s="34">
        <v>24.738199999999999</v>
      </c>
      <c r="K32" s="36">
        <v>0.01</v>
      </c>
      <c r="L32" s="32">
        <v>200</v>
      </c>
      <c r="M32" s="36">
        <v>0.01</v>
      </c>
      <c r="N32" s="32">
        <v>0</v>
      </c>
      <c r="O32" s="35">
        <f t="shared" si="0"/>
        <v>0.24738199999999999</v>
      </c>
      <c r="Q32" s="72"/>
    </row>
    <row r="33" spans="1:17" ht="39.6" x14ac:dyDescent="0.3">
      <c r="A33" s="3" t="s">
        <v>165</v>
      </c>
      <c r="B33" s="33" t="s">
        <v>348</v>
      </c>
      <c r="C33" s="33" t="s">
        <v>300</v>
      </c>
      <c r="D33" s="33">
        <v>4</v>
      </c>
      <c r="E33" s="32" t="s">
        <v>310</v>
      </c>
      <c r="F33" s="33" t="s">
        <v>342</v>
      </c>
      <c r="G33" s="32" t="s">
        <v>263</v>
      </c>
      <c r="H33" s="32" t="s">
        <v>264</v>
      </c>
      <c r="I33" s="32">
        <v>50</v>
      </c>
      <c r="J33" s="34">
        <v>14.8232</v>
      </c>
      <c r="K33" s="36">
        <v>0.01</v>
      </c>
      <c r="L33" s="32">
        <v>100</v>
      </c>
      <c r="M33" s="36">
        <v>0.01</v>
      </c>
      <c r="N33" s="32">
        <v>0</v>
      </c>
      <c r="O33" s="35">
        <f t="shared" si="0"/>
        <v>0.148232</v>
      </c>
      <c r="Q33" s="72"/>
    </row>
    <row r="34" spans="1:17" ht="39.6" x14ac:dyDescent="0.3">
      <c r="A34" s="3" t="s">
        <v>166</v>
      </c>
      <c r="B34" s="33" t="s">
        <v>349</v>
      </c>
      <c r="C34" s="33" t="s">
        <v>300</v>
      </c>
      <c r="D34" s="33">
        <v>4</v>
      </c>
      <c r="E34" s="32" t="s">
        <v>310</v>
      </c>
      <c r="F34" s="33" t="s">
        <v>342</v>
      </c>
      <c r="G34" s="32" t="s">
        <v>263</v>
      </c>
      <c r="H34" s="32" t="s">
        <v>264</v>
      </c>
      <c r="I34" s="32">
        <v>50</v>
      </c>
      <c r="J34" s="34">
        <v>31.901299999999999</v>
      </c>
      <c r="K34" s="36">
        <v>0.01</v>
      </c>
      <c r="L34" s="32">
        <v>100</v>
      </c>
      <c r="M34" s="36">
        <v>0.01</v>
      </c>
      <c r="N34" s="32">
        <v>0</v>
      </c>
      <c r="O34" s="35">
        <f t="shared" si="0"/>
        <v>0.31901299999999999</v>
      </c>
      <c r="Q34" s="72"/>
    </row>
    <row r="35" spans="1:17" ht="39.6" x14ac:dyDescent="0.3">
      <c r="A35" s="3" t="s">
        <v>167</v>
      </c>
      <c r="B35" s="33" t="s">
        <v>350</v>
      </c>
      <c r="C35" s="33" t="s">
        <v>300</v>
      </c>
      <c r="D35" s="33">
        <v>4</v>
      </c>
      <c r="E35" s="32" t="s">
        <v>310</v>
      </c>
      <c r="F35" s="33" t="s">
        <v>342</v>
      </c>
      <c r="G35" s="32" t="s">
        <v>263</v>
      </c>
      <c r="H35" s="32" t="s">
        <v>264</v>
      </c>
      <c r="I35" s="32">
        <v>50</v>
      </c>
      <c r="J35" s="34">
        <v>5.0168799999999996</v>
      </c>
      <c r="K35" s="36">
        <v>0.01</v>
      </c>
      <c r="L35" s="32">
        <v>200</v>
      </c>
      <c r="M35" s="36">
        <v>0.01</v>
      </c>
      <c r="N35" s="32">
        <v>0</v>
      </c>
      <c r="O35" s="35">
        <f t="shared" si="0"/>
        <v>5.01688E-2</v>
      </c>
      <c r="Q35" s="72"/>
    </row>
    <row r="36" spans="1:17" ht="39.6" x14ac:dyDescent="0.3">
      <c r="A36" s="3" t="s">
        <v>168</v>
      </c>
      <c r="B36" s="33" t="s">
        <v>351</v>
      </c>
      <c r="C36" s="33" t="s">
        <v>300</v>
      </c>
      <c r="D36" s="33">
        <v>4</v>
      </c>
      <c r="E36" s="32" t="s">
        <v>310</v>
      </c>
      <c r="F36" s="33" t="s">
        <v>342</v>
      </c>
      <c r="G36" s="32" t="s">
        <v>263</v>
      </c>
      <c r="H36" s="32" t="s">
        <v>264</v>
      </c>
      <c r="I36" s="32">
        <v>30</v>
      </c>
      <c r="J36" s="34">
        <v>50</v>
      </c>
      <c r="K36" s="36">
        <v>0.01</v>
      </c>
      <c r="L36" s="32">
        <v>50</v>
      </c>
      <c r="M36" s="36">
        <v>0.01</v>
      </c>
      <c r="N36" s="32">
        <v>-0.5</v>
      </c>
      <c r="O36" s="35">
        <f t="shared" ref="O36:O67" si="1">N36+M36*J36</f>
        <v>0</v>
      </c>
      <c r="Q36" s="72"/>
    </row>
    <row r="37" spans="1:17" ht="26.4" x14ac:dyDescent="0.3">
      <c r="A37" s="3" t="s">
        <v>169</v>
      </c>
      <c r="B37" s="33" t="s">
        <v>357</v>
      </c>
      <c r="C37" s="33" t="s">
        <v>300</v>
      </c>
      <c r="D37" s="33">
        <v>4</v>
      </c>
      <c r="E37" s="32" t="s">
        <v>311</v>
      </c>
      <c r="F37" s="33" t="s">
        <v>343</v>
      </c>
      <c r="G37" s="32" t="s">
        <v>263</v>
      </c>
      <c r="H37" s="32" t="s">
        <v>264</v>
      </c>
      <c r="I37" s="32">
        <v>23.8</v>
      </c>
      <c r="J37" s="34">
        <v>23.3444</v>
      </c>
      <c r="K37" s="32">
        <v>10</v>
      </c>
      <c r="L37" s="32">
        <v>30</v>
      </c>
      <c r="M37" s="32">
        <v>0.1</v>
      </c>
      <c r="N37" s="32">
        <v>0</v>
      </c>
      <c r="O37" s="35">
        <f t="shared" si="1"/>
        <v>2.3344400000000003</v>
      </c>
      <c r="Q37" s="72"/>
    </row>
    <row r="38" spans="1:17" ht="26.4" x14ac:dyDescent="0.3">
      <c r="A38" s="3" t="s">
        <v>170</v>
      </c>
      <c r="B38" s="33" t="s">
        <v>358</v>
      </c>
      <c r="C38" s="33" t="s">
        <v>300</v>
      </c>
      <c r="D38" s="33">
        <v>4</v>
      </c>
      <c r="E38" s="32" t="s">
        <v>311</v>
      </c>
      <c r="F38" s="33" t="s">
        <v>343</v>
      </c>
      <c r="G38" s="32" t="s">
        <v>263</v>
      </c>
      <c r="H38" s="32" t="s">
        <v>264</v>
      </c>
      <c r="I38" s="32">
        <v>24</v>
      </c>
      <c r="J38" s="34">
        <v>23.488299999999999</v>
      </c>
      <c r="K38" s="32">
        <v>10</v>
      </c>
      <c r="L38" s="32">
        <v>60</v>
      </c>
      <c r="M38" s="32">
        <v>0.1</v>
      </c>
      <c r="N38" s="32">
        <v>0</v>
      </c>
      <c r="O38" s="35">
        <f t="shared" si="1"/>
        <v>2.34883</v>
      </c>
      <c r="Q38" s="72"/>
    </row>
    <row r="39" spans="1:17" ht="26.4" x14ac:dyDescent="0.3">
      <c r="A39" s="3" t="s">
        <v>171</v>
      </c>
      <c r="B39" s="33" t="s">
        <v>359</v>
      </c>
      <c r="C39" s="33" t="s">
        <v>300</v>
      </c>
      <c r="D39" s="33">
        <v>4</v>
      </c>
      <c r="E39" s="32" t="s">
        <v>311</v>
      </c>
      <c r="F39" s="33" t="s">
        <v>343</v>
      </c>
      <c r="G39" s="32" t="s">
        <v>263</v>
      </c>
      <c r="H39" s="32" t="s">
        <v>264</v>
      </c>
      <c r="I39" s="32">
        <v>33.1</v>
      </c>
      <c r="J39" s="34">
        <v>32.905099999999997</v>
      </c>
      <c r="K39" s="32">
        <v>10</v>
      </c>
      <c r="L39" s="32">
        <v>60</v>
      </c>
      <c r="M39" s="32">
        <v>0.1</v>
      </c>
      <c r="N39" s="32">
        <v>0</v>
      </c>
      <c r="O39" s="35">
        <f t="shared" si="1"/>
        <v>3.2905099999999998</v>
      </c>
      <c r="Q39" s="72"/>
    </row>
    <row r="40" spans="1:17" ht="26.4" x14ac:dyDescent="0.3">
      <c r="A40" s="3" t="s">
        <v>172</v>
      </c>
      <c r="B40" s="33" t="s">
        <v>360</v>
      </c>
      <c r="C40" s="33" t="s">
        <v>300</v>
      </c>
      <c r="D40" s="33">
        <v>4</v>
      </c>
      <c r="E40" s="32" t="s">
        <v>311</v>
      </c>
      <c r="F40" s="33" t="s">
        <v>343</v>
      </c>
      <c r="G40" s="32" t="s">
        <v>263</v>
      </c>
      <c r="H40" s="32" t="s">
        <v>264</v>
      </c>
      <c r="I40" s="32">
        <v>25</v>
      </c>
      <c r="J40" s="34">
        <v>23.8644</v>
      </c>
      <c r="K40" s="32">
        <v>10</v>
      </c>
      <c r="L40" s="32">
        <v>60</v>
      </c>
      <c r="M40" s="32">
        <v>0.1</v>
      </c>
      <c r="N40" s="32">
        <v>0</v>
      </c>
      <c r="O40" s="35">
        <f t="shared" si="1"/>
        <v>2.3864399999999999</v>
      </c>
      <c r="Q40" s="72"/>
    </row>
    <row r="41" spans="1:17" ht="26.4" x14ac:dyDescent="0.3">
      <c r="A41" s="3" t="s">
        <v>173</v>
      </c>
      <c r="B41" s="33" t="s">
        <v>361</v>
      </c>
      <c r="C41" s="33" t="s">
        <v>300</v>
      </c>
      <c r="D41" s="33">
        <v>4</v>
      </c>
      <c r="E41" s="32" t="s">
        <v>311</v>
      </c>
      <c r="F41" s="33" t="s">
        <v>343</v>
      </c>
      <c r="G41" s="32" t="s">
        <v>263</v>
      </c>
      <c r="H41" s="32" t="s">
        <v>264</v>
      </c>
      <c r="I41" s="32">
        <v>45</v>
      </c>
      <c r="J41" s="34">
        <v>40.592300000000002</v>
      </c>
      <c r="K41" s="32">
        <v>20</v>
      </c>
      <c r="L41" s="32">
        <v>100</v>
      </c>
      <c r="M41" s="32">
        <v>0.1</v>
      </c>
      <c r="N41" s="32">
        <v>0</v>
      </c>
      <c r="O41" s="35">
        <f t="shared" si="1"/>
        <v>4.0592300000000003</v>
      </c>
      <c r="Q41" s="72"/>
    </row>
    <row r="42" spans="1:17" ht="26.4" x14ac:dyDescent="0.3">
      <c r="A42" s="3" t="s">
        <v>174</v>
      </c>
      <c r="B42" s="33" t="s">
        <v>362</v>
      </c>
      <c r="C42" s="33" t="s">
        <v>300</v>
      </c>
      <c r="D42" s="33">
        <v>4</v>
      </c>
      <c r="E42" s="32" t="s">
        <v>311</v>
      </c>
      <c r="F42" s="33" t="s">
        <v>343</v>
      </c>
      <c r="G42" s="32" t="s">
        <v>263</v>
      </c>
      <c r="H42" s="32" t="s">
        <v>264</v>
      </c>
      <c r="I42" s="32">
        <v>45</v>
      </c>
      <c r="J42" s="34">
        <v>44.395200000000003</v>
      </c>
      <c r="K42" s="32">
        <v>20</v>
      </c>
      <c r="L42" s="32">
        <v>100</v>
      </c>
      <c r="M42" s="32">
        <v>0.1</v>
      </c>
      <c r="N42" s="32">
        <v>0</v>
      </c>
      <c r="O42" s="35">
        <f t="shared" si="1"/>
        <v>4.4395200000000008</v>
      </c>
      <c r="Q42" s="72"/>
    </row>
    <row r="43" spans="1:17" ht="26.4" x14ac:dyDescent="0.3">
      <c r="A43" s="3" t="s">
        <v>175</v>
      </c>
      <c r="B43" s="33" t="s">
        <v>363</v>
      </c>
      <c r="C43" s="33" t="s">
        <v>300</v>
      </c>
      <c r="D43" s="33">
        <v>4</v>
      </c>
      <c r="E43" s="32" t="s">
        <v>311</v>
      </c>
      <c r="F43" s="33" t="s">
        <v>343</v>
      </c>
      <c r="G43" s="32" t="s">
        <v>263</v>
      </c>
      <c r="H43" s="32" t="s">
        <v>264</v>
      </c>
      <c r="I43" s="32">
        <v>25</v>
      </c>
      <c r="J43" s="34">
        <v>22.774799999999999</v>
      </c>
      <c r="K43" s="32">
        <v>5</v>
      </c>
      <c r="L43" s="32">
        <v>60</v>
      </c>
      <c r="M43" s="32">
        <v>0.1</v>
      </c>
      <c r="N43" s="32">
        <v>0</v>
      </c>
      <c r="O43" s="35">
        <f t="shared" si="1"/>
        <v>2.2774800000000002</v>
      </c>
      <c r="Q43" s="72"/>
    </row>
    <row r="44" spans="1:17" ht="26.4" x14ac:dyDescent="0.3">
      <c r="A44" s="3" t="s">
        <v>176</v>
      </c>
      <c r="B44" s="33" t="s">
        <v>364</v>
      </c>
      <c r="C44" s="33" t="s">
        <v>3</v>
      </c>
      <c r="D44" s="33" t="s">
        <v>3</v>
      </c>
      <c r="E44" s="32" t="s">
        <v>312</v>
      </c>
      <c r="F44" s="33" t="s">
        <v>344</v>
      </c>
      <c r="G44" s="32" t="s">
        <v>262</v>
      </c>
      <c r="H44" s="32" t="s">
        <v>3</v>
      </c>
      <c r="I44" s="32">
        <v>100</v>
      </c>
      <c r="J44" s="34">
        <v>100</v>
      </c>
      <c r="K44" s="32" t="s">
        <v>3</v>
      </c>
      <c r="L44" s="32" t="s">
        <v>3</v>
      </c>
      <c r="M44" s="36">
        <v>0.01</v>
      </c>
      <c r="N44" s="32">
        <v>0</v>
      </c>
      <c r="O44" s="35">
        <f t="shared" si="1"/>
        <v>1</v>
      </c>
      <c r="Q44" s="72"/>
    </row>
    <row r="45" spans="1:17" ht="52.8" x14ac:dyDescent="0.3">
      <c r="A45" s="3" t="s">
        <v>177</v>
      </c>
      <c r="B45" s="33" t="s">
        <v>365</v>
      </c>
      <c r="C45" s="33" t="s">
        <v>3</v>
      </c>
      <c r="D45" s="33" t="s">
        <v>3</v>
      </c>
      <c r="E45" s="32" t="s">
        <v>312</v>
      </c>
      <c r="F45" s="33" t="s">
        <v>344</v>
      </c>
      <c r="G45" s="32" t="s">
        <v>263</v>
      </c>
      <c r="H45" s="32" t="s">
        <v>264</v>
      </c>
      <c r="I45" s="32">
        <v>90</v>
      </c>
      <c r="J45" s="34">
        <v>86.574299999999994</v>
      </c>
      <c r="K45" s="32">
        <v>75</v>
      </c>
      <c r="L45" s="32">
        <v>100</v>
      </c>
      <c r="M45" s="36">
        <v>0.01</v>
      </c>
      <c r="N45" s="32">
        <v>0</v>
      </c>
      <c r="O45" s="35">
        <f t="shared" si="1"/>
        <v>0.86574299999999993</v>
      </c>
      <c r="Q45" s="72"/>
    </row>
    <row r="46" spans="1:17" ht="52.8" x14ac:dyDescent="0.3">
      <c r="A46" s="3" t="s">
        <v>178</v>
      </c>
      <c r="B46" s="33" t="s">
        <v>366</v>
      </c>
      <c r="C46" s="33" t="s">
        <v>3</v>
      </c>
      <c r="D46" s="33" t="s">
        <v>3</v>
      </c>
      <c r="E46" s="32" t="s">
        <v>312</v>
      </c>
      <c r="F46" s="33" t="s">
        <v>344</v>
      </c>
      <c r="G46" s="32" t="s">
        <v>263</v>
      </c>
      <c r="H46" s="32" t="s">
        <v>264</v>
      </c>
      <c r="I46" s="32">
        <v>80</v>
      </c>
      <c r="J46" s="34">
        <v>77.018900000000002</v>
      </c>
      <c r="K46" s="32">
        <v>50</v>
      </c>
      <c r="L46" s="32">
        <v>200</v>
      </c>
      <c r="M46" s="36">
        <v>0.01</v>
      </c>
      <c r="N46" s="32">
        <v>0</v>
      </c>
      <c r="O46" s="35">
        <f t="shared" si="1"/>
        <v>0.77018900000000001</v>
      </c>
      <c r="Q46" s="72"/>
    </row>
    <row r="47" spans="1:17" ht="52.8" x14ac:dyDescent="0.3">
      <c r="A47" s="3" t="s">
        <v>179</v>
      </c>
      <c r="B47" s="33" t="s">
        <v>367</v>
      </c>
      <c r="C47" s="33" t="s">
        <v>3</v>
      </c>
      <c r="D47" s="33" t="s">
        <v>3</v>
      </c>
      <c r="E47" s="32" t="s">
        <v>312</v>
      </c>
      <c r="F47" s="33" t="s">
        <v>344</v>
      </c>
      <c r="G47" s="32" t="s">
        <v>263</v>
      </c>
      <c r="H47" s="32" t="s">
        <v>264</v>
      </c>
      <c r="I47" s="32">
        <v>63</v>
      </c>
      <c r="J47" s="34">
        <v>61.933700000000002</v>
      </c>
      <c r="K47" s="32">
        <v>40</v>
      </c>
      <c r="L47" s="32">
        <v>150</v>
      </c>
      <c r="M47" s="36">
        <v>0.01</v>
      </c>
      <c r="N47" s="32">
        <v>0</v>
      </c>
      <c r="O47" s="35">
        <f t="shared" si="1"/>
        <v>0.61933700000000003</v>
      </c>
      <c r="Q47" s="72"/>
    </row>
    <row r="48" spans="1:17" ht="39.6" x14ac:dyDescent="0.3">
      <c r="A48" s="3" t="s">
        <v>184</v>
      </c>
      <c r="B48" s="33" t="s">
        <v>266</v>
      </c>
      <c r="C48" s="33" t="s">
        <v>301</v>
      </c>
      <c r="D48" s="33">
        <v>2</v>
      </c>
      <c r="E48" s="32" t="s">
        <v>313</v>
      </c>
      <c r="F48" s="33" t="s">
        <v>257</v>
      </c>
      <c r="G48" s="32" t="s">
        <v>263</v>
      </c>
      <c r="H48" s="32" t="s">
        <v>264</v>
      </c>
      <c r="I48" s="32">
        <v>13.791</v>
      </c>
      <c r="J48" s="34">
        <v>13.331899999999999</v>
      </c>
      <c r="K48" s="32">
        <v>1</v>
      </c>
      <c r="L48" s="32">
        <v>750</v>
      </c>
      <c r="M48" s="36">
        <v>1E-4</v>
      </c>
      <c r="N48" s="32">
        <v>0</v>
      </c>
      <c r="O48" s="35">
        <f t="shared" si="1"/>
        <v>1.3331899999999999E-3</v>
      </c>
      <c r="Q48" s="72"/>
    </row>
    <row r="49" spans="1:17" ht="39.6" x14ac:dyDescent="0.3">
      <c r="A49" s="3" t="s">
        <v>185</v>
      </c>
      <c r="B49" s="33" t="s">
        <v>267</v>
      </c>
      <c r="C49" s="33" t="s">
        <v>301</v>
      </c>
      <c r="D49" s="33">
        <v>2</v>
      </c>
      <c r="E49" s="32" t="s">
        <v>313</v>
      </c>
      <c r="F49" s="33" t="s">
        <v>257</v>
      </c>
      <c r="G49" s="32" t="s">
        <v>263</v>
      </c>
      <c r="H49" s="32" t="s">
        <v>264</v>
      </c>
      <c r="I49" s="32">
        <v>15.2433</v>
      </c>
      <c r="J49" s="34">
        <v>14.347200000000001</v>
      </c>
      <c r="K49" s="32">
        <v>1</v>
      </c>
      <c r="L49" s="32">
        <v>1800</v>
      </c>
      <c r="M49" s="36">
        <v>1E-4</v>
      </c>
      <c r="N49" s="32">
        <v>0</v>
      </c>
      <c r="O49" s="35">
        <f t="shared" si="1"/>
        <v>1.4347200000000002E-3</v>
      </c>
      <c r="Q49" s="72"/>
    </row>
    <row r="50" spans="1:17" ht="39.6" x14ac:dyDescent="0.3">
      <c r="A50" s="3" t="s">
        <v>186</v>
      </c>
      <c r="B50" s="33" t="s">
        <v>268</v>
      </c>
      <c r="C50" s="33" t="s">
        <v>301</v>
      </c>
      <c r="D50" s="33">
        <v>2</v>
      </c>
      <c r="E50" s="32" t="s">
        <v>313</v>
      </c>
      <c r="F50" s="33" t="s">
        <v>257</v>
      </c>
      <c r="G50" s="32" t="s">
        <v>263</v>
      </c>
      <c r="H50" s="32" t="s">
        <v>264</v>
      </c>
      <c r="I50" s="32">
        <v>17.364599999999999</v>
      </c>
      <c r="J50" s="34">
        <v>17.415800000000001</v>
      </c>
      <c r="K50" s="32">
        <v>1</v>
      </c>
      <c r="L50" s="32">
        <v>1800</v>
      </c>
      <c r="M50" s="36">
        <v>1E-4</v>
      </c>
      <c r="N50" s="32">
        <v>0</v>
      </c>
      <c r="O50" s="35">
        <f t="shared" si="1"/>
        <v>1.7415800000000002E-3</v>
      </c>
      <c r="Q50" s="72"/>
    </row>
    <row r="51" spans="1:17" ht="39.6" x14ac:dyDescent="0.3">
      <c r="A51" s="3" t="s">
        <v>187</v>
      </c>
      <c r="B51" s="33" t="s">
        <v>269</v>
      </c>
      <c r="C51" s="33" t="s">
        <v>301</v>
      </c>
      <c r="D51" s="33">
        <v>2</v>
      </c>
      <c r="E51" s="32" t="s">
        <v>313</v>
      </c>
      <c r="F51" s="33" t="s">
        <v>257</v>
      </c>
      <c r="G51" s="32" t="s">
        <v>263</v>
      </c>
      <c r="H51" s="32" t="s">
        <v>264</v>
      </c>
      <c r="I51" s="32">
        <v>8.3019200000000009</v>
      </c>
      <c r="J51" s="34">
        <v>8.2654899999999998</v>
      </c>
      <c r="K51" s="32">
        <v>1</v>
      </c>
      <c r="L51" s="32">
        <v>1200</v>
      </c>
      <c r="M51" s="36">
        <v>1E-4</v>
      </c>
      <c r="N51" s="32">
        <v>0</v>
      </c>
      <c r="O51" s="35">
        <f t="shared" si="1"/>
        <v>8.2654899999999999E-4</v>
      </c>
      <c r="Q51" s="72"/>
    </row>
    <row r="52" spans="1:17" ht="39.6" x14ac:dyDescent="0.3">
      <c r="A52" s="3" t="s">
        <v>188</v>
      </c>
      <c r="B52" s="33" t="s">
        <v>270</v>
      </c>
      <c r="C52" s="33" t="s">
        <v>301</v>
      </c>
      <c r="D52" s="33">
        <v>2</v>
      </c>
      <c r="E52" s="32" t="s">
        <v>313</v>
      </c>
      <c r="F52" s="33" t="s">
        <v>257</v>
      </c>
      <c r="G52" s="32" t="s">
        <v>263</v>
      </c>
      <c r="H52" s="32" t="s">
        <v>264</v>
      </c>
      <c r="I52" s="32">
        <v>13.440300000000001</v>
      </c>
      <c r="J52" s="34">
        <v>13.4237</v>
      </c>
      <c r="K52" s="32">
        <v>1</v>
      </c>
      <c r="L52" s="32">
        <v>1200</v>
      </c>
      <c r="M52" s="36">
        <v>1E-4</v>
      </c>
      <c r="N52" s="32">
        <v>0</v>
      </c>
      <c r="O52" s="35">
        <f t="shared" si="1"/>
        <v>1.3423700000000001E-3</v>
      </c>
      <c r="Q52" s="72"/>
    </row>
    <row r="53" spans="1:17" ht="39.6" x14ac:dyDescent="0.3">
      <c r="A53" s="3" t="s">
        <v>189</v>
      </c>
      <c r="B53" s="33" t="s">
        <v>271</v>
      </c>
      <c r="C53" s="33" t="s">
        <v>301</v>
      </c>
      <c r="D53" s="33">
        <v>2</v>
      </c>
      <c r="E53" s="32" t="s">
        <v>313</v>
      </c>
      <c r="F53" s="33" t="s">
        <v>257</v>
      </c>
      <c r="G53" s="32" t="s">
        <v>263</v>
      </c>
      <c r="H53" s="32" t="s">
        <v>264</v>
      </c>
      <c r="I53" s="32">
        <v>10.2433</v>
      </c>
      <c r="J53" s="34">
        <v>9.6806099999999997</v>
      </c>
      <c r="K53" s="32">
        <v>1</v>
      </c>
      <c r="L53" s="32">
        <v>1200</v>
      </c>
      <c r="M53" s="36">
        <v>1E-4</v>
      </c>
      <c r="N53" s="32">
        <v>0</v>
      </c>
      <c r="O53" s="35">
        <f t="shared" si="1"/>
        <v>9.6806099999999999E-4</v>
      </c>
      <c r="Q53" s="72"/>
    </row>
    <row r="54" spans="1:17" ht="39.6" x14ac:dyDescent="0.3">
      <c r="A54" s="3" t="s">
        <v>190</v>
      </c>
      <c r="B54" s="33" t="s">
        <v>272</v>
      </c>
      <c r="C54" s="33" t="s">
        <v>301</v>
      </c>
      <c r="D54" s="33">
        <v>2</v>
      </c>
      <c r="E54" s="32" t="s">
        <v>313</v>
      </c>
      <c r="F54" s="33" t="s">
        <v>257</v>
      </c>
      <c r="G54" s="32" t="s">
        <v>263</v>
      </c>
      <c r="H54" s="32" t="s">
        <v>264</v>
      </c>
      <c r="I54" s="32">
        <v>14.4663</v>
      </c>
      <c r="J54" s="34">
        <v>14.097099999999999</v>
      </c>
      <c r="K54" s="32">
        <v>1</v>
      </c>
      <c r="L54" s="32">
        <v>1200</v>
      </c>
      <c r="M54" s="36">
        <v>1E-4</v>
      </c>
      <c r="N54" s="32">
        <v>0</v>
      </c>
      <c r="O54" s="35">
        <f t="shared" si="1"/>
        <v>1.40971E-3</v>
      </c>
      <c r="Q54" s="72"/>
    </row>
    <row r="55" spans="1:17" ht="39.6" x14ac:dyDescent="0.3">
      <c r="A55" s="3" t="s">
        <v>191</v>
      </c>
      <c r="B55" s="33" t="s">
        <v>273</v>
      </c>
      <c r="C55" s="33" t="s">
        <v>302</v>
      </c>
      <c r="D55" s="33">
        <v>2</v>
      </c>
      <c r="E55" s="32" t="s">
        <v>314</v>
      </c>
      <c r="F55" s="33" t="s">
        <v>258</v>
      </c>
      <c r="G55" s="32" t="s">
        <v>263</v>
      </c>
      <c r="H55" s="32" t="s">
        <v>264</v>
      </c>
      <c r="I55" s="32">
        <v>3.0253000000000001</v>
      </c>
      <c r="J55" s="34">
        <v>3.00467</v>
      </c>
      <c r="K55" s="32">
        <v>0.1</v>
      </c>
      <c r="L55" s="32">
        <v>150</v>
      </c>
      <c r="M55" s="36">
        <v>1E-3</v>
      </c>
      <c r="N55" s="32">
        <v>0</v>
      </c>
      <c r="O55" s="35">
        <f t="shared" si="1"/>
        <v>3.0046700000000001E-3</v>
      </c>
      <c r="Q55" s="72"/>
    </row>
    <row r="56" spans="1:17" ht="39.6" x14ac:dyDescent="0.3">
      <c r="A56" s="3" t="s">
        <v>192</v>
      </c>
      <c r="B56" s="33" t="s">
        <v>274</v>
      </c>
      <c r="C56" s="33" t="s">
        <v>302</v>
      </c>
      <c r="D56" s="33">
        <v>2</v>
      </c>
      <c r="E56" s="32" t="s">
        <v>314</v>
      </c>
      <c r="F56" s="33" t="s">
        <v>258</v>
      </c>
      <c r="G56" s="32" t="s">
        <v>263</v>
      </c>
      <c r="H56" s="32" t="s">
        <v>264</v>
      </c>
      <c r="I56" s="32">
        <v>41.969000000000001</v>
      </c>
      <c r="J56" s="34">
        <v>29.0014</v>
      </c>
      <c r="K56" s="32">
        <v>0.1</v>
      </c>
      <c r="L56" s="32">
        <v>225</v>
      </c>
      <c r="M56" s="36">
        <v>1E-3</v>
      </c>
      <c r="N56" s="32">
        <v>0</v>
      </c>
      <c r="O56" s="35">
        <f t="shared" si="1"/>
        <v>2.90014E-2</v>
      </c>
      <c r="Q56" s="72"/>
    </row>
    <row r="57" spans="1:17" ht="39.6" x14ac:dyDescent="0.3">
      <c r="A57" s="3" t="s">
        <v>193</v>
      </c>
      <c r="B57" s="33" t="s">
        <v>275</v>
      </c>
      <c r="C57" s="33" t="s">
        <v>302</v>
      </c>
      <c r="D57" s="33">
        <v>2</v>
      </c>
      <c r="E57" s="32" t="s">
        <v>314</v>
      </c>
      <c r="F57" s="33" t="s">
        <v>258</v>
      </c>
      <c r="G57" s="32" t="s">
        <v>263</v>
      </c>
      <c r="H57" s="32" t="s">
        <v>264</v>
      </c>
      <c r="I57" s="32">
        <v>46.298000000000002</v>
      </c>
      <c r="J57" s="34">
        <v>97.223100000000002</v>
      </c>
      <c r="K57" s="32">
        <v>0.1</v>
      </c>
      <c r="L57" s="32">
        <v>225</v>
      </c>
      <c r="M57" s="36">
        <v>1E-3</v>
      </c>
      <c r="N57" s="32">
        <v>0</v>
      </c>
      <c r="O57" s="35">
        <f t="shared" si="1"/>
        <v>9.7223100000000007E-2</v>
      </c>
      <c r="Q57" s="72"/>
    </row>
    <row r="58" spans="1:17" ht="39.6" x14ac:dyDescent="0.3">
      <c r="A58" s="3" t="s">
        <v>194</v>
      </c>
      <c r="B58" s="33" t="s">
        <v>276</v>
      </c>
      <c r="C58" s="33" t="s">
        <v>302</v>
      </c>
      <c r="D58" s="33">
        <v>2</v>
      </c>
      <c r="E58" s="32" t="s">
        <v>314</v>
      </c>
      <c r="F58" s="33" t="s">
        <v>258</v>
      </c>
      <c r="G58" s="32" t="s">
        <v>263</v>
      </c>
      <c r="H58" s="32" t="s">
        <v>264</v>
      </c>
      <c r="I58" s="32">
        <v>7.5</v>
      </c>
      <c r="J58" s="34">
        <v>7.2586000000000004</v>
      </c>
      <c r="K58" s="32">
        <v>0.1</v>
      </c>
      <c r="L58" s="32">
        <v>120</v>
      </c>
      <c r="M58" s="36">
        <v>1E-3</v>
      </c>
      <c r="N58" s="32">
        <v>0</v>
      </c>
      <c r="O58" s="35">
        <f t="shared" si="1"/>
        <v>7.2586000000000005E-3</v>
      </c>
      <c r="Q58" s="72"/>
    </row>
    <row r="59" spans="1:17" ht="39.6" x14ac:dyDescent="0.3">
      <c r="A59" s="3" t="s">
        <v>195</v>
      </c>
      <c r="B59" s="33" t="s">
        <v>277</v>
      </c>
      <c r="C59" s="33" t="s">
        <v>302</v>
      </c>
      <c r="D59" s="33">
        <v>2</v>
      </c>
      <c r="E59" s="32" t="s">
        <v>314</v>
      </c>
      <c r="F59" s="33" t="s">
        <v>258</v>
      </c>
      <c r="G59" s="32" t="s">
        <v>263</v>
      </c>
      <c r="H59" s="32" t="s">
        <v>264</v>
      </c>
      <c r="I59" s="32">
        <v>7.6463799999999997</v>
      </c>
      <c r="J59" s="34">
        <v>7.6315299999999997</v>
      </c>
      <c r="K59" s="32">
        <v>0.1</v>
      </c>
      <c r="L59" s="32">
        <v>120</v>
      </c>
      <c r="M59" s="36">
        <v>1E-3</v>
      </c>
      <c r="N59" s="32">
        <v>0</v>
      </c>
      <c r="O59" s="35">
        <f t="shared" si="1"/>
        <v>7.6315300000000001E-3</v>
      </c>
      <c r="Q59" s="72"/>
    </row>
    <row r="60" spans="1:17" ht="39.6" x14ac:dyDescent="0.3">
      <c r="A60" s="3" t="s">
        <v>196</v>
      </c>
      <c r="B60" s="33" t="s">
        <v>278</v>
      </c>
      <c r="C60" s="33" t="s">
        <v>302</v>
      </c>
      <c r="D60" s="33">
        <v>2</v>
      </c>
      <c r="E60" s="32" t="s">
        <v>314</v>
      </c>
      <c r="F60" s="33" t="s">
        <v>258</v>
      </c>
      <c r="G60" s="32" t="s">
        <v>263</v>
      </c>
      <c r="H60" s="32" t="s">
        <v>264</v>
      </c>
      <c r="I60" s="32">
        <v>12.5823</v>
      </c>
      <c r="J60" s="34">
        <v>9.9453399999999998</v>
      </c>
      <c r="K60" s="32">
        <v>0.1</v>
      </c>
      <c r="L60" s="32">
        <v>120</v>
      </c>
      <c r="M60" s="36">
        <v>1E-3</v>
      </c>
      <c r="N60" s="32">
        <v>0</v>
      </c>
      <c r="O60" s="35">
        <f t="shared" si="1"/>
        <v>9.9453400000000004E-3</v>
      </c>
      <c r="Q60" s="72"/>
    </row>
    <row r="61" spans="1:17" ht="39.6" x14ac:dyDescent="0.3">
      <c r="A61" s="3" t="s">
        <v>197</v>
      </c>
      <c r="B61" s="33" t="s">
        <v>279</v>
      </c>
      <c r="C61" s="33" t="s">
        <v>302</v>
      </c>
      <c r="D61" s="33">
        <v>2</v>
      </c>
      <c r="E61" s="32" t="s">
        <v>314</v>
      </c>
      <c r="F61" s="33" t="s">
        <v>258</v>
      </c>
      <c r="G61" s="32" t="s">
        <v>263</v>
      </c>
      <c r="H61" s="32" t="s">
        <v>264</v>
      </c>
      <c r="I61" s="32">
        <v>35.634399999999999</v>
      </c>
      <c r="J61" s="34">
        <v>23.280100000000001</v>
      </c>
      <c r="K61" s="32">
        <v>0.1</v>
      </c>
      <c r="L61" s="32">
        <v>150</v>
      </c>
      <c r="M61" s="36">
        <v>1E-3</v>
      </c>
      <c r="N61" s="32">
        <v>0</v>
      </c>
      <c r="O61" s="35">
        <f t="shared" si="1"/>
        <v>2.3280100000000001E-2</v>
      </c>
      <c r="Q61" s="72"/>
    </row>
    <row r="62" spans="1:17" ht="26.4" x14ac:dyDescent="0.3">
      <c r="A62" s="3" t="s">
        <v>180</v>
      </c>
      <c r="B62" s="33" t="s">
        <v>280</v>
      </c>
      <c r="C62" s="33" t="s">
        <v>3</v>
      </c>
      <c r="D62" s="33" t="s">
        <v>3</v>
      </c>
      <c r="E62" s="32" t="s">
        <v>315</v>
      </c>
      <c r="F62" s="33" t="s">
        <v>259</v>
      </c>
      <c r="G62" s="32" t="s">
        <v>262</v>
      </c>
      <c r="H62" s="32" t="s">
        <v>3</v>
      </c>
      <c r="I62" s="32">
        <v>100</v>
      </c>
      <c r="J62" s="34">
        <v>100</v>
      </c>
      <c r="K62" s="32" t="s">
        <v>3</v>
      </c>
      <c r="L62" s="32" t="s">
        <v>3</v>
      </c>
      <c r="M62" s="36">
        <v>0.01</v>
      </c>
      <c r="N62" s="32">
        <v>0</v>
      </c>
      <c r="O62" s="35">
        <f t="shared" si="1"/>
        <v>1</v>
      </c>
      <c r="Q62" s="72"/>
    </row>
    <row r="63" spans="1:17" ht="52.8" x14ac:dyDescent="0.3">
      <c r="A63" s="3" t="s">
        <v>181</v>
      </c>
      <c r="B63" s="33" t="s">
        <v>281</v>
      </c>
      <c r="C63" s="33" t="s">
        <v>3</v>
      </c>
      <c r="D63" s="33" t="s">
        <v>3</v>
      </c>
      <c r="E63" s="32" t="s">
        <v>315</v>
      </c>
      <c r="F63" s="33" t="s">
        <v>259</v>
      </c>
      <c r="G63" s="32" t="s">
        <v>263</v>
      </c>
      <c r="H63" s="32" t="s">
        <v>264</v>
      </c>
      <c r="I63" s="32">
        <v>90</v>
      </c>
      <c r="J63" s="34">
        <v>88.286000000000001</v>
      </c>
      <c r="K63" s="32">
        <v>50</v>
      </c>
      <c r="L63" s="32">
        <v>100</v>
      </c>
      <c r="M63" s="36">
        <v>0.01</v>
      </c>
      <c r="N63" s="32">
        <v>0</v>
      </c>
      <c r="O63" s="35">
        <f t="shared" si="1"/>
        <v>0.88285999999999998</v>
      </c>
      <c r="Q63" s="72"/>
    </row>
    <row r="64" spans="1:17" ht="39.6" x14ac:dyDescent="0.3">
      <c r="A64" s="3" t="s">
        <v>182</v>
      </c>
      <c r="B64" s="33" t="s">
        <v>282</v>
      </c>
      <c r="C64" s="33" t="s">
        <v>3</v>
      </c>
      <c r="D64" s="33" t="s">
        <v>3</v>
      </c>
      <c r="E64" s="32" t="s">
        <v>315</v>
      </c>
      <c r="F64" s="33" t="s">
        <v>259</v>
      </c>
      <c r="G64" s="32" t="s">
        <v>263</v>
      </c>
      <c r="H64" s="32" t="s">
        <v>264</v>
      </c>
      <c r="I64" s="32">
        <v>100</v>
      </c>
      <c r="J64" s="34">
        <v>100.904</v>
      </c>
      <c r="K64" s="32">
        <v>50</v>
      </c>
      <c r="L64" s="32">
        <v>150</v>
      </c>
      <c r="M64" s="36">
        <v>0.01</v>
      </c>
      <c r="N64" s="32">
        <v>0</v>
      </c>
      <c r="O64" s="35">
        <f t="shared" si="1"/>
        <v>1.0090399999999999</v>
      </c>
      <c r="Q64" s="72"/>
    </row>
    <row r="65" spans="1:17" ht="26.4" x14ac:dyDescent="0.3">
      <c r="A65" s="3" t="s">
        <v>183</v>
      </c>
      <c r="B65" s="33" t="s">
        <v>283</v>
      </c>
      <c r="C65" s="33" t="s">
        <v>3</v>
      </c>
      <c r="D65" s="33" t="s">
        <v>3</v>
      </c>
      <c r="E65" s="32" t="s">
        <v>315</v>
      </c>
      <c r="F65" s="33" t="s">
        <v>259</v>
      </c>
      <c r="G65" s="32" t="s">
        <v>262</v>
      </c>
      <c r="H65" s="32" t="s">
        <v>3</v>
      </c>
      <c r="I65" s="32">
        <v>100</v>
      </c>
      <c r="J65" s="34">
        <v>100</v>
      </c>
      <c r="K65" s="32" t="s">
        <v>3</v>
      </c>
      <c r="L65" s="32" t="s">
        <v>3</v>
      </c>
      <c r="M65" s="36">
        <v>0.01</v>
      </c>
      <c r="N65" s="32">
        <v>0</v>
      </c>
      <c r="O65" s="35">
        <f t="shared" si="1"/>
        <v>1</v>
      </c>
      <c r="Q65" s="72"/>
    </row>
    <row r="66" spans="1:17" ht="52.8" x14ac:dyDescent="0.3">
      <c r="A66" s="3" t="s">
        <v>198</v>
      </c>
      <c r="B66" s="33" t="s">
        <v>284</v>
      </c>
      <c r="C66" s="33" t="s">
        <v>3</v>
      </c>
      <c r="D66" s="33" t="s">
        <v>3</v>
      </c>
      <c r="E66" s="32" t="s">
        <v>315</v>
      </c>
      <c r="F66" s="33" t="s">
        <v>259</v>
      </c>
      <c r="G66" s="32" t="s">
        <v>263</v>
      </c>
      <c r="H66" s="32" t="s">
        <v>264</v>
      </c>
      <c r="I66" s="32">
        <v>75</v>
      </c>
      <c r="J66" s="34">
        <v>73.813999999999993</v>
      </c>
      <c r="K66" s="32">
        <v>50</v>
      </c>
      <c r="L66" s="32">
        <v>100</v>
      </c>
      <c r="M66" s="36">
        <v>0.01</v>
      </c>
      <c r="N66" s="32">
        <v>0</v>
      </c>
      <c r="O66" s="35">
        <f t="shared" si="1"/>
        <v>0.73813999999999991</v>
      </c>
      <c r="Q66" s="72"/>
    </row>
    <row r="67" spans="1:17" ht="39.6" x14ac:dyDescent="0.3">
      <c r="A67" s="3" t="s">
        <v>199</v>
      </c>
      <c r="B67" s="33" t="s">
        <v>285</v>
      </c>
      <c r="C67" s="33" t="s">
        <v>302</v>
      </c>
      <c r="D67" s="33">
        <v>2</v>
      </c>
      <c r="E67" s="32" t="s">
        <v>315</v>
      </c>
      <c r="F67" s="33" t="s">
        <v>259</v>
      </c>
      <c r="G67" s="32" t="s">
        <v>263</v>
      </c>
      <c r="H67" s="32" t="s">
        <v>264</v>
      </c>
      <c r="I67" s="32">
        <v>50</v>
      </c>
      <c r="J67" s="34">
        <v>44.899099999999997</v>
      </c>
      <c r="K67" s="32">
        <v>10</v>
      </c>
      <c r="L67" s="32">
        <v>100</v>
      </c>
      <c r="M67" s="36">
        <v>0.01</v>
      </c>
      <c r="N67" s="32">
        <v>0</v>
      </c>
      <c r="O67" s="35">
        <f t="shared" si="1"/>
        <v>0.44899099999999997</v>
      </c>
      <c r="Q67" s="72"/>
    </row>
    <row r="68" spans="1:17" ht="39.6" x14ac:dyDescent="0.3">
      <c r="A68" s="3" t="s">
        <v>200</v>
      </c>
      <c r="B68" s="33" t="s">
        <v>286</v>
      </c>
      <c r="C68" s="33" t="s">
        <v>302</v>
      </c>
      <c r="D68" s="33">
        <v>2</v>
      </c>
      <c r="E68" s="32" t="s">
        <v>315</v>
      </c>
      <c r="F68" s="33" t="s">
        <v>259</v>
      </c>
      <c r="G68" s="32" t="s">
        <v>263</v>
      </c>
      <c r="H68" s="32" t="s">
        <v>264</v>
      </c>
      <c r="I68" s="32">
        <v>60</v>
      </c>
      <c r="J68" s="34">
        <v>60.406100000000002</v>
      </c>
      <c r="K68" s="32">
        <v>10</v>
      </c>
      <c r="L68" s="32">
        <v>100</v>
      </c>
      <c r="M68" s="36">
        <v>0.01</v>
      </c>
      <c r="N68" s="32">
        <v>0</v>
      </c>
      <c r="O68" s="35">
        <f t="shared" ref="O68:O81" si="2">N68+M68*J68</f>
        <v>0.60406100000000007</v>
      </c>
      <c r="Q68" s="72"/>
    </row>
    <row r="69" spans="1:17" ht="39.6" x14ac:dyDescent="0.3">
      <c r="A69" s="3" t="s">
        <v>201</v>
      </c>
      <c r="B69" s="33" t="s">
        <v>287</v>
      </c>
      <c r="C69" s="33" t="s">
        <v>302</v>
      </c>
      <c r="D69" s="33">
        <v>2</v>
      </c>
      <c r="E69" s="32" t="s">
        <v>315</v>
      </c>
      <c r="F69" s="33" t="s">
        <v>259</v>
      </c>
      <c r="G69" s="32" t="s">
        <v>263</v>
      </c>
      <c r="H69" s="32" t="s">
        <v>264</v>
      </c>
      <c r="I69" s="32">
        <v>75</v>
      </c>
      <c r="J69" s="34">
        <v>74.229399999999998</v>
      </c>
      <c r="K69" s="32">
        <v>10</v>
      </c>
      <c r="L69" s="32">
        <v>100</v>
      </c>
      <c r="M69" s="36">
        <v>0.01</v>
      </c>
      <c r="N69" s="32">
        <v>0</v>
      </c>
      <c r="O69" s="35">
        <f t="shared" si="2"/>
        <v>0.74229400000000001</v>
      </c>
      <c r="Q69" s="72"/>
    </row>
    <row r="70" spans="1:17" ht="39.6" x14ac:dyDescent="0.3">
      <c r="A70" s="3" t="s">
        <v>202</v>
      </c>
      <c r="B70" s="33" t="s">
        <v>288</v>
      </c>
      <c r="C70" s="33" t="s">
        <v>302</v>
      </c>
      <c r="D70" s="33">
        <v>2</v>
      </c>
      <c r="E70" s="32" t="s">
        <v>315</v>
      </c>
      <c r="F70" s="33" t="s">
        <v>259</v>
      </c>
      <c r="G70" s="32" t="s">
        <v>263</v>
      </c>
      <c r="H70" s="32" t="s">
        <v>264</v>
      </c>
      <c r="I70" s="32">
        <v>60</v>
      </c>
      <c r="J70" s="34">
        <v>60.691400000000002</v>
      </c>
      <c r="K70" s="32">
        <v>10</v>
      </c>
      <c r="L70" s="32">
        <v>100</v>
      </c>
      <c r="M70" s="36">
        <v>0.01</v>
      </c>
      <c r="N70" s="32">
        <v>0</v>
      </c>
      <c r="O70" s="35">
        <f t="shared" si="2"/>
        <v>0.60691400000000006</v>
      </c>
      <c r="Q70" s="72"/>
    </row>
    <row r="71" spans="1:17" ht="39.6" x14ac:dyDescent="0.3">
      <c r="A71" s="3" t="s">
        <v>203</v>
      </c>
      <c r="B71" s="33" t="s">
        <v>289</v>
      </c>
      <c r="C71" s="33" t="s">
        <v>302</v>
      </c>
      <c r="D71" s="33">
        <v>2</v>
      </c>
      <c r="E71" s="32" t="s">
        <v>315</v>
      </c>
      <c r="F71" s="33" t="s">
        <v>259</v>
      </c>
      <c r="G71" s="32" t="s">
        <v>263</v>
      </c>
      <c r="H71" s="32" t="s">
        <v>264</v>
      </c>
      <c r="I71" s="32">
        <v>25</v>
      </c>
      <c r="J71" s="34">
        <v>24.6374</v>
      </c>
      <c r="K71" s="32">
        <v>10</v>
      </c>
      <c r="L71" s="32">
        <v>100</v>
      </c>
      <c r="M71" s="36">
        <v>0.01</v>
      </c>
      <c r="N71" s="32">
        <v>0</v>
      </c>
      <c r="O71" s="35">
        <f t="shared" si="2"/>
        <v>0.24637400000000001</v>
      </c>
      <c r="Q71" s="72"/>
    </row>
    <row r="72" spans="1:17" ht="47.25" customHeight="1" x14ac:dyDescent="0.3">
      <c r="A72" s="3" t="s">
        <v>204</v>
      </c>
      <c r="B72" s="33" t="s">
        <v>290</v>
      </c>
      <c r="C72" s="33" t="s">
        <v>302</v>
      </c>
      <c r="D72" s="33">
        <v>2</v>
      </c>
      <c r="E72" s="32" t="s">
        <v>315</v>
      </c>
      <c r="F72" s="33" t="s">
        <v>259</v>
      </c>
      <c r="G72" s="32" t="s">
        <v>263</v>
      </c>
      <c r="H72" s="32" t="s">
        <v>264</v>
      </c>
      <c r="I72" s="32">
        <v>70</v>
      </c>
      <c r="J72" s="34">
        <v>66.665800000000004</v>
      </c>
      <c r="K72" s="32">
        <v>10</v>
      </c>
      <c r="L72" s="32">
        <v>100</v>
      </c>
      <c r="M72" s="36">
        <v>0.01</v>
      </c>
      <c r="N72" s="32">
        <v>0</v>
      </c>
      <c r="O72" s="35">
        <f t="shared" si="2"/>
        <v>0.66665800000000008</v>
      </c>
      <c r="Q72" s="72"/>
    </row>
    <row r="73" spans="1:17" ht="26.4" x14ac:dyDescent="0.3">
      <c r="A73" s="3" t="s">
        <v>111</v>
      </c>
      <c r="B73" s="33" t="s">
        <v>291</v>
      </c>
      <c r="C73" s="33" t="s">
        <v>3</v>
      </c>
      <c r="D73" s="33" t="s">
        <v>3</v>
      </c>
      <c r="E73" s="32" t="s">
        <v>316</v>
      </c>
      <c r="F73" s="33" t="s">
        <v>260</v>
      </c>
      <c r="G73" s="32" t="s">
        <v>263</v>
      </c>
      <c r="H73" s="32" t="s">
        <v>264</v>
      </c>
      <c r="I73" s="32">
        <v>500</v>
      </c>
      <c r="J73" s="34">
        <v>609.11599999999999</v>
      </c>
      <c r="K73" s="32">
        <v>100</v>
      </c>
      <c r="L73" s="32">
        <v>1000</v>
      </c>
      <c r="M73" s="32">
        <v>0.1</v>
      </c>
      <c r="N73" s="32">
        <v>0</v>
      </c>
      <c r="O73" s="35">
        <f t="shared" si="2"/>
        <v>60.9116</v>
      </c>
      <c r="Q73" s="72"/>
    </row>
    <row r="74" spans="1:17" ht="26.4" x14ac:dyDescent="0.3">
      <c r="A74" s="3" t="s">
        <v>112</v>
      </c>
      <c r="B74" s="33" t="s">
        <v>292</v>
      </c>
      <c r="C74" s="33" t="s">
        <v>3</v>
      </c>
      <c r="D74" s="33" t="s">
        <v>3</v>
      </c>
      <c r="E74" s="32" t="s">
        <v>316</v>
      </c>
      <c r="F74" s="33" t="s">
        <v>260</v>
      </c>
      <c r="G74" s="32" t="s">
        <v>263</v>
      </c>
      <c r="H74" s="32" t="s">
        <v>264</v>
      </c>
      <c r="I74" s="32">
        <v>150</v>
      </c>
      <c r="J74" s="34">
        <v>161.59800000000001</v>
      </c>
      <c r="K74" s="32">
        <v>100</v>
      </c>
      <c r="L74" s="32">
        <v>300</v>
      </c>
      <c r="M74" s="36">
        <v>0.01</v>
      </c>
      <c r="N74" s="32">
        <v>0</v>
      </c>
      <c r="O74" s="35">
        <f t="shared" si="2"/>
        <v>1.6159800000000002</v>
      </c>
      <c r="Q74" s="72"/>
    </row>
    <row r="75" spans="1:17" ht="39.6" x14ac:dyDescent="0.3">
      <c r="A75" s="3" t="s">
        <v>116</v>
      </c>
      <c r="B75" s="33" t="s">
        <v>293</v>
      </c>
      <c r="C75" s="33" t="s">
        <v>303</v>
      </c>
      <c r="D75" s="33" t="s">
        <v>3</v>
      </c>
      <c r="E75" s="32" t="s">
        <v>316</v>
      </c>
      <c r="F75" s="33" t="s">
        <v>260</v>
      </c>
      <c r="G75" s="32" t="s">
        <v>263</v>
      </c>
      <c r="H75" s="32" t="s">
        <v>264</v>
      </c>
      <c r="I75" s="32">
        <v>500</v>
      </c>
      <c r="J75" s="34">
        <v>502.99299999999999</v>
      </c>
      <c r="K75" s="32">
        <v>50</v>
      </c>
      <c r="L75" s="32">
        <v>800</v>
      </c>
      <c r="M75" s="32">
        <v>1</v>
      </c>
      <c r="N75" s="32">
        <v>0</v>
      </c>
      <c r="O75" s="35">
        <f t="shared" si="2"/>
        <v>502.99299999999999</v>
      </c>
      <c r="Q75" s="72"/>
    </row>
    <row r="76" spans="1:17" ht="26.4" x14ac:dyDescent="0.3">
      <c r="A76" s="3" t="s">
        <v>117</v>
      </c>
      <c r="B76" s="33" t="s">
        <v>294</v>
      </c>
      <c r="C76" s="33" t="s">
        <v>304</v>
      </c>
      <c r="D76" s="33" t="s">
        <v>3</v>
      </c>
      <c r="E76" s="32" t="s">
        <v>316</v>
      </c>
      <c r="F76" s="33" t="s">
        <v>260</v>
      </c>
      <c r="G76" s="32" t="s">
        <v>263</v>
      </c>
      <c r="H76" s="32" t="s">
        <v>264</v>
      </c>
      <c r="I76" s="32">
        <v>260</v>
      </c>
      <c r="J76" s="34">
        <v>320</v>
      </c>
      <c r="K76" s="32">
        <v>200</v>
      </c>
      <c r="L76" s="32">
        <v>320</v>
      </c>
      <c r="M76" s="32">
        <v>0.1</v>
      </c>
      <c r="N76" s="32">
        <v>0</v>
      </c>
      <c r="O76" s="35">
        <f t="shared" si="2"/>
        <v>32</v>
      </c>
      <c r="Q76" s="72"/>
    </row>
    <row r="77" spans="1:17" ht="26.4" x14ac:dyDescent="0.3">
      <c r="A77" s="3" t="s">
        <v>109</v>
      </c>
      <c r="B77" s="33" t="s">
        <v>295</v>
      </c>
      <c r="C77" s="33" t="s">
        <v>305</v>
      </c>
      <c r="D77" s="33" t="s">
        <v>3</v>
      </c>
      <c r="E77" s="32" t="s">
        <v>316</v>
      </c>
      <c r="F77" s="33" t="s">
        <v>260</v>
      </c>
      <c r="G77" s="32" t="s">
        <v>263</v>
      </c>
      <c r="H77" s="32" t="s">
        <v>264</v>
      </c>
      <c r="I77" s="32">
        <v>350</v>
      </c>
      <c r="J77" s="34">
        <v>491.387</v>
      </c>
      <c r="K77" s="32">
        <v>150</v>
      </c>
      <c r="L77" s="32">
        <v>600</v>
      </c>
      <c r="M77" s="36">
        <v>0.01</v>
      </c>
      <c r="N77" s="32">
        <v>0</v>
      </c>
      <c r="O77" s="35">
        <f t="shared" si="2"/>
        <v>4.9138700000000002</v>
      </c>
      <c r="Q77" s="72"/>
    </row>
    <row r="78" spans="1:17" ht="26.4" x14ac:dyDescent="0.3">
      <c r="A78" s="3" t="s">
        <v>115</v>
      </c>
      <c r="B78" s="33" t="s">
        <v>296</v>
      </c>
      <c r="C78" s="33" t="s">
        <v>3</v>
      </c>
      <c r="D78" s="33" t="s">
        <v>3</v>
      </c>
      <c r="E78" s="32" t="s">
        <v>317</v>
      </c>
      <c r="F78" s="33" t="s">
        <v>261</v>
      </c>
      <c r="G78" s="32" t="s">
        <v>263</v>
      </c>
      <c r="H78" s="32" t="s">
        <v>264</v>
      </c>
      <c r="I78" s="32">
        <v>500</v>
      </c>
      <c r="J78" s="34">
        <v>568.78300000000002</v>
      </c>
      <c r="K78" s="32">
        <v>200</v>
      </c>
      <c r="L78" s="32">
        <v>1000</v>
      </c>
      <c r="M78" s="36">
        <v>1E-3</v>
      </c>
      <c r="N78" s="32">
        <v>0</v>
      </c>
      <c r="O78" s="35">
        <f t="shared" si="2"/>
        <v>0.56878300000000004</v>
      </c>
      <c r="Q78" s="72"/>
    </row>
    <row r="79" spans="1:17" ht="26.4" x14ac:dyDescent="0.3">
      <c r="A79" s="3" t="s">
        <v>110</v>
      </c>
      <c r="B79" s="33" t="s">
        <v>297</v>
      </c>
      <c r="C79" s="33" t="s">
        <v>3</v>
      </c>
      <c r="D79" s="33" t="s">
        <v>3</v>
      </c>
      <c r="E79" s="32" t="s">
        <v>317</v>
      </c>
      <c r="F79" s="33" t="s">
        <v>261</v>
      </c>
      <c r="G79" s="32" t="s">
        <v>263</v>
      </c>
      <c r="H79" s="32" t="s">
        <v>264</v>
      </c>
      <c r="I79" s="32">
        <v>420</v>
      </c>
      <c r="J79" s="34">
        <v>486.05500000000001</v>
      </c>
      <c r="K79" s="32">
        <v>200</v>
      </c>
      <c r="L79" s="32">
        <v>1000</v>
      </c>
      <c r="M79" s="36">
        <v>1E-3</v>
      </c>
      <c r="N79" s="32">
        <v>0</v>
      </c>
      <c r="O79" s="35">
        <f t="shared" si="2"/>
        <v>0.48605500000000001</v>
      </c>
      <c r="Q79" s="72"/>
    </row>
    <row r="80" spans="1:17" ht="26.4" x14ac:dyDescent="0.3">
      <c r="A80" s="3" t="s">
        <v>113</v>
      </c>
      <c r="B80" s="33" t="s">
        <v>298</v>
      </c>
      <c r="C80" s="33" t="s">
        <v>3</v>
      </c>
      <c r="D80" s="33" t="s">
        <v>3</v>
      </c>
      <c r="E80" s="32" t="s">
        <v>317</v>
      </c>
      <c r="F80" s="33" t="s">
        <v>261</v>
      </c>
      <c r="G80" s="32" t="s">
        <v>263</v>
      </c>
      <c r="H80" s="32" t="s">
        <v>264</v>
      </c>
      <c r="I80" s="32">
        <v>950</v>
      </c>
      <c r="J80" s="34">
        <v>350.28699999999998</v>
      </c>
      <c r="K80" s="32">
        <v>200</v>
      </c>
      <c r="L80" s="32">
        <v>1000</v>
      </c>
      <c r="M80" s="36">
        <v>1E-3</v>
      </c>
      <c r="N80" s="32">
        <v>0</v>
      </c>
      <c r="O80" s="35">
        <f t="shared" si="2"/>
        <v>0.35028699999999996</v>
      </c>
      <c r="Q80" s="72"/>
    </row>
    <row r="81" spans="1:17" ht="26.4" x14ac:dyDescent="0.3">
      <c r="A81" s="68" t="s">
        <v>114</v>
      </c>
      <c r="B81" s="39" t="s">
        <v>299</v>
      </c>
      <c r="C81" s="39" t="s">
        <v>3</v>
      </c>
      <c r="D81" s="39" t="s">
        <v>3</v>
      </c>
      <c r="E81" s="38" t="s">
        <v>317</v>
      </c>
      <c r="F81" s="39" t="s">
        <v>261</v>
      </c>
      <c r="G81" s="38" t="s">
        <v>263</v>
      </c>
      <c r="H81" s="38" t="s">
        <v>264</v>
      </c>
      <c r="I81" s="38">
        <v>300</v>
      </c>
      <c r="J81" s="40">
        <v>462.11599999999999</v>
      </c>
      <c r="K81" s="38">
        <v>200</v>
      </c>
      <c r="L81" s="38">
        <v>1000</v>
      </c>
      <c r="M81" s="41">
        <v>1E-3</v>
      </c>
      <c r="N81" s="38">
        <v>0</v>
      </c>
      <c r="O81" s="42">
        <f t="shared" si="2"/>
        <v>0.46211599999999997</v>
      </c>
      <c r="Q81" s="72"/>
    </row>
    <row r="82" spans="1:17" ht="15.6" x14ac:dyDescent="0.3">
      <c r="A82" s="37" t="s">
        <v>120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5</vt:lpstr>
      <vt:lpstr>Table 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Erik A.</dc:creator>
  <cp:lastModifiedBy>fdodd</cp:lastModifiedBy>
  <cp:lastPrinted>2017-09-12T14:01:43Z</cp:lastPrinted>
  <dcterms:created xsi:type="dcterms:W3CDTF">2012-10-04T18:24:22Z</dcterms:created>
  <dcterms:modified xsi:type="dcterms:W3CDTF">2018-07-18T14:38:24Z</dcterms:modified>
</cp:coreProperties>
</file>