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kjacques\Downloads\Ewert_2018NatlVolcThreatAssess_SIR_IP-096246\4Posting\"/>
    </mc:Choice>
  </mc:AlternateContent>
  <xr:revisionPtr revIDLastSave="0" documentId="13_ncr:1_{B6024C64-007E-44EA-983C-9794148E4FDF}" xr6:coauthVersionLast="37" xr6:coauthVersionMax="37" xr10:uidLastSave="{00000000-0000-0000-0000-000000000000}"/>
  <bookViews>
    <workbookView xWindow="0" yWindow="0" windowWidth="28800" windowHeight="11025" xr2:uid="{00000000-000D-0000-FFFF-FFFF00000000}"/>
  </bookViews>
  <sheets>
    <sheet name="Data" sheetId="1" r:id="rId1"/>
    <sheet name="Sheet1" sheetId="2" r:id="rId2"/>
  </sheets>
  <definedNames>
    <definedName name="nvews_volcanoes">Data!$B$5:$AJ$166</definedName>
    <definedName name="_xlnm.Print_Area" localSheetId="0">Data!$A$1:$AK$166</definedName>
    <definedName name="_xlnm.Print_Titles" localSheetId="0">Data!$5:$5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J45" i="1" l="1"/>
  <c r="AF53" i="1" l="1"/>
  <c r="AI53" i="1" l="1"/>
  <c r="AG53" i="1"/>
  <c r="AJ53" i="1"/>
  <c r="AG45" i="1"/>
  <c r="AI45" i="1"/>
  <c r="AH53" i="1" l="1"/>
  <c r="AF140" i="1"/>
  <c r="AG140" i="1"/>
  <c r="AI140" i="1"/>
  <c r="AJ140" i="1"/>
  <c r="AF157" i="1"/>
  <c r="AG157" i="1"/>
  <c r="AI157" i="1"/>
  <c r="AJ157" i="1"/>
  <c r="AF166" i="1"/>
  <c r="AF165" i="1"/>
  <c r="AF164" i="1"/>
  <c r="AF163" i="1"/>
  <c r="AF162" i="1"/>
  <c r="AF158" i="1"/>
  <c r="AF156" i="1"/>
  <c r="AF155" i="1"/>
  <c r="AF161" i="1"/>
  <c r="AF160" i="1"/>
  <c r="AF159" i="1"/>
  <c r="AF154" i="1"/>
  <c r="AF153" i="1"/>
  <c r="AF152" i="1"/>
  <c r="AF151" i="1"/>
  <c r="AF150" i="1"/>
  <c r="AF149" i="1"/>
  <c r="AF148" i="1"/>
  <c r="AF147" i="1"/>
  <c r="AF145" i="1"/>
  <c r="AF144" i="1"/>
  <c r="AF143" i="1"/>
  <c r="AF142" i="1"/>
  <c r="AF141" i="1"/>
  <c r="AF146" i="1"/>
  <c r="AF139" i="1"/>
  <c r="AF138" i="1"/>
  <c r="AF137" i="1"/>
  <c r="AF136" i="1"/>
  <c r="AF135" i="1"/>
  <c r="AF134" i="1"/>
  <c r="AF133" i="1"/>
  <c r="AF132" i="1"/>
  <c r="AF131" i="1"/>
  <c r="AF130" i="1"/>
  <c r="AF129" i="1"/>
  <c r="AF128" i="1"/>
  <c r="AF127" i="1"/>
  <c r="AF126" i="1"/>
  <c r="AF125" i="1"/>
  <c r="AF124" i="1"/>
  <c r="AF123" i="1"/>
  <c r="AF122" i="1"/>
  <c r="AF121" i="1"/>
  <c r="AF120" i="1"/>
  <c r="AF119" i="1"/>
  <c r="AF118" i="1"/>
  <c r="AF117" i="1"/>
  <c r="AF116" i="1"/>
  <c r="AF115" i="1"/>
  <c r="AF114" i="1"/>
  <c r="AF113" i="1"/>
  <c r="AF112" i="1"/>
  <c r="AF111" i="1"/>
  <c r="AF110" i="1"/>
  <c r="AF109" i="1"/>
  <c r="AF108" i="1"/>
  <c r="AF107" i="1"/>
  <c r="AF106" i="1"/>
  <c r="AF105" i="1"/>
  <c r="AF104" i="1"/>
  <c r="AF103" i="1"/>
  <c r="AF102" i="1"/>
  <c r="AF101" i="1"/>
  <c r="AF100" i="1"/>
  <c r="AF99" i="1"/>
  <c r="AF98" i="1"/>
  <c r="AF97" i="1"/>
  <c r="AF96" i="1"/>
  <c r="AF95" i="1"/>
  <c r="AF94" i="1"/>
  <c r="AF93" i="1"/>
  <c r="AF92" i="1"/>
  <c r="AF91" i="1"/>
  <c r="AF90" i="1"/>
  <c r="AF89" i="1"/>
  <c r="AF88" i="1"/>
  <c r="AF87" i="1"/>
  <c r="AF86" i="1"/>
  <c r="AF85" i="1"/>
  <c r="AF84" i="1"/>
  <c r="AF83" i="1"/>
  <c r="AF82" i="1"/>
  <c r="AF81" i="1"/>
  <c r="AF80" i="1"/>
  <c r="AF79" i="1"/>
  <c r="AF78" i="1"/>
  <c r="AF77" i="1"/>
  <c r="AF76" i="1"/>
  <c r="AF75" i="1"/>
  <c r="AF74" i="1"/>
  <c r="AF73" i="1"/>
  <c r="AF72" i="1"/>
  <c r="AF71" i="1"/>
  <c r="AF70" i="1"/>
  <c r="AF69" i="1"/>
  <c r="AF68" i="1"/>
  <c r="AF67" i="1"/>
  <c r="AF66" i="1"/>
  <c r="AF65" i="1"/>
  <c r="AF64" i="1"/>
  <c r="AF63" i="1"/>
  <c r="AF62" i="1"/>
  <c r="AF61" i="1"/>
  <c r="AF60" i="1"/>
  <c r="AF59" i="1"/>
  <c r="AF58" i="1"/>
  <c r="AF57" i="1"/>
  <c r="AF56" i="1"/>
  <c r="AF55" i="1"/>
  <c r="AF54" i="1"/>
  <c r="AF52" i="1"/>
  <c r="AF51" i="1"/>
  <c r="AF50" i="1"/>
  <c r="AF49" i="1"/>
  <c r="AF48" i="1"/>
  <c r="AF47" i="1"/>
  <c r="AF46" i="1"/>
  <c r="AF45" i="1"/>
  <c r="AH45" i="1" s="1"/>
  <c r="AF44"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7" i="1"/>
  <c r="AF16" i="1"/>
  <c r="AF15" i="1"/>
  <c r="AF14" i="1"/>
  <c r="AF13" i="1"/>
  <c r="AF12" i="1"/>
  <c r="AF11" i="1"/>
  <c r="AF10" i="1"/>
  <c r="AF9" i="1"/>
  <c r="AG126" i="1"/>
  <c r="AI126" i="1"/>
  <c r="AJ126" i="1"/>
  <c r="AH140" i="1" l="1"/>
  <c r="AH126" i="1"/>
  <c r="AH157" i="1"/>
  <c r="AJ12" i="1"/>
  <c r="AI12" i="1"/>
  <c r="AG12" i="1"/>
  <c r="AH12" i="1" s="1"/>
  <c r="AG13" i="1"/>
  <c r="AH13" i="1" s="1"/>
  <c r="AI13" i="1"/>
  <c r="AJ13" i="1"/>
  <c r="AJ25" i="1" l="1"/>
  <c r="AG25" i="1"/>
  <c r="AI25" i="1"/>
  <c r="AG23" i="1"/>
  <c r="AI23" i="1"/>
  <c r="AJ23" i="1"/>
  <c r="AI21" i="1"/>
  <c r="AG21" i="1"/>
  <c r="AH21" i="1" s="1"/>
  <c r="AH25" i="1" l="1"/>
  <c r="AH23" i="1"/>
  <c r="AJ11" i="1"/>
  <c r="AJ10" i="1"/>
  <c r="AJ9" i="1"/>
  <c r="AJ8" i="1"/>
  <c r="AJ7" i="1"/>
  <c r="AJ6" i="1"/>
  <c r="AG11" i="1"/>
  <c r="AG10" i="1"/>
  <c r="AI11" i="1"/>
  <c r="AI10" i="1"/>
  <c r="AH10" i="1" l="1"/>
  <c r="AH11" i="1"/>
  <c r="AJ21" i="1"/>
  <c r="AF7" i="1"/>
  <c r="AI9" i="1"/>
  <c r="AI8" i="1"/>
  <c r="AI7" i="1"/>
  <c r="AI6" i="1"/>
  <c r="AG9" i="1"/>
  <c r="AH9" i="1" s="1"/>
  <c r="AG8" i="1"/>
  <c r="AG7" i="1"/>
  <c r="AG6" i="1"/>
  <c r="AF8" i="1"/>
  <c r="AF6" i="1"/>
  <c r="AH7" i="1" l="1"/>
  <c r="AH6" i="1"/>
  <c r="AH8" i="1"/>
  <c r="AG24" i="1"/>
  <c r="AI24" i="1"/>
  <c r="AJ24" i="1"/>
  <c r="AH24" i="1" l="1"/>
  <c r="AJ152" i="1"/>
  <c r="AG141" i="1"/>
  <c r="AJ145" i="1"/>
  <c r="AJ142" i="1"/>
  <c r="AI142" i="1"/>
  <c r="AI152" i="1"/>
  <c r="AI141" i="1"/>
  <c r="AI145" i="1"/>
  <c r="W145" i="1"/>
  <c r="AG145" i="1" s="1"/>
  <c r="AG152" i="1"/>
  <c r="AG31" i="1"/>
  <c r="AI27" i="1"/>
  <c r="AI26" i="1"/>
  <c r="AI22" i="1"/>
  <c r="AI20" i="1"/>
  <c r="AI19" i="1"/>
  <c r="AI18" i="1"/>
  <c r="AI17" i="1"/>
  <c r="AI16" i="1"/>
  <c r="AI15" i="1"/>
  <c r="AI14" i="1"/>
  <c r="AI166" i="1"/>
  <c r="AI165" i="1"/>
  <c r="AI164" i="1"/>
  <c r="AI163" i="1"/>
  <c r="AI162" i="1"/>
  <c r="AI158" i="1"/>
  <c r="AI156" i="1"/>
  <c r="AI155" i="1"/>
  <c r="AI161" i="1"/>
  <c r="AI160" i="1"/>
  <c r="AI159" i="1"/>
  <c r="AI154" i="1"/>
  <c r="AI153" i="1"/>
  <c r="AI151" i="1"/>
  <c r="AI150" i="1"/>
  <c r="AI149" i="1"/>
  <c r="AI148" i="1"/>
  <c r="AI147" i="1"/>
  <c r="AI144" i="1"/>
  <c r="AI143" i="1"/>
  <c r="AI146" i="1"/>
  <c r="AI139" i="1"/>
  <c r="AI138" i="1"/>
  <c r="AI137" i="1"/>
  <c r="AI136" i="1"/>
  <c r="AI135" i="1"/>
  <c r="AI134" i="1"/>
  <c r="AI133" i="1"/>
  <c r="AI132" i="1"/>
  <c r="AI131" i="1"/>
  <c r="AI130" i="1"/>
  <c r="AI129" i="1"/>
  <c r="AI128" i="1"/>
  <c r="AI127" i="1"/>
  <c r="AI125" i="1"/>
  <c r="AI124" i="1"/>
  <c r="AI123" i="1"/>
  <c r="AI122" i="1"/>
  <c r="AI121" i="1"/>
  <c r="AI120" i="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2" i="1"/>
  <c r="AI51" i="1"/>
  <c r="AI50" i="1"/>
  <c r="AI49" i="1"/>
  <c r="AI48" i="1"/>
  <c r="AI47" i="1"/>
  <c r="AI46" i="1"/>
  <c r="AI44" i="1"/>
  <c r="AI43" i="1"/>
  <c r="AI42" i="1"/>
  <c r="AI41" i="1"/>
  <c r="AI40" i="1"/>
  <c r="AI39" i="1"/>
  <c r="AI38" i="1"/>
  <c r="AI37" i="1"/>
  <c r="AI36" i="1"/>
  <c r="AI35" i="1"/>
  <c r="AI34" i="1"/>
  <c r="AI33" i="1"/>
  <c r="AI32" i="1"/>
  <c r="AI31" i="1"/>
  <c r="AI30" i="1"/>
  <c r="AI29" i="1"/>
  <c r="AI28" i="1"/>
  <c r="AJ27" i="1"/>
  <c r="AJ26" i="1"/>
  <c r="AJ22" i="1"/>
  <c r="AJ20" i="1"/>
  <c r="AJ19" i="1"/>
  <c r="AJ18" i="1"/>
  <c r="AJ17" i="1"/>
  <c r="AJ16" i="1"/>
  <c r="AJ15" i="1"/>
  <c r="AJ14" i="1"/>
  <c r="AJ166" i="1"/>
  <c r="AJ165" i="1"/>
  <c r="AJ164" i="1"/>
  <c r="AJ163" i="1"/>
  <c r="AJ162" i="1"/>
  <c r="AJ158" i="1"/>
  <c r="AJ156" i="1"/>
  <c r="AJ155" i="1"/>
  <c r="AJ161" i="1"/>
  <c r="AJ160" i="1"/>
  <c r="AJ159" i="1"/>
  <c r="AJ154" i="1"/>
  <c r="AJ153" i="1"/>
  <c r="AJ151" i="1"/>
  <c r="AJ150" i="1"/>
  <c r="AJ149" i="1"/>
  <c r="AJ148" i="1"/>
  <c r="AJ147" i="1"/>
  <c r="AJ144" i="1"/>
  <c r="AJ143" i="1"/>
  <c r="AJ141" i="1"/>
  <c r="AJ146" i="1"/>
  <c r="AJ139" i="1"/>
  <c r="AJ138" i="1"/>
  <c r="AJ137" i="1"/>
  <c r="AJ136" i="1"/>
  <c r="AJ135" i="1"/>
  <c r="AJ134" i="1"/>
  <c r="AJ133" i="1"/>
  <c r="AJ132" i="1"/>
  <c r="AJ131" i="1"/>
  <c r="AJ130" i="1"/>
  <c r="AJ129" i="1"/>
  <c r="AJ128" i="1"/>
  <c r="AJ127" i="1"/>
  <c r="AJ125" i="1"/>
  <c r="AJ124" i="1"/>
  <c r="AJ123" i="1"/>
  <c r="AJ122" i="1"/>
  <c r="AJ121" i="1"/>
  <c r="AJ120" i="1"/>
  <c r="AJ119" i="1"/>
  <c r="AJ118" i="1"/>
  <c r="AJ117" i="1"/>
  <c r="AJ116" i="1"/>
  <c r="AJ115" i="1"/>
  <c r="AJ114" i="1"/>
  <c r="AJ113" i="1"/>
  <c r="AJ112" i="1"/>
  <c r="AJ111" i="1"/>
  <c r="AJ110" i="1"/>
  <c r="AJ109" i="1"/>
  <c r="AJ108" i="1"/>
  <c r="AJ107" i="1"/>
  <c r="AJ106" i="1"/>
  <c r="AJ105" i="1"/>
  <c r="AJ104" i="1"/>
  <c r="AJ103" i="1"/>
  <c r="AJ102" i="1"/>
  <c r="AJ101" i="1"/>
  <c r="AJ100" i="1"/>
  <c r="AJ99" i="1"/>
  <c r="AJ98" i="1"/>
  <c r="AJ97" i="1"/>
  <c r="AJ96" i="1"/>
  <c r="AJ95" i="1"/>
  <c r="AJ94" i="1"/>
  <c r="AJ93" i="1"/>
  <c r="AJ92" i="1"/>
  <c r="AJ91" i="1"/>
  <c r="AJ90" i="1"/>
  <c r="AJ89" i="1"/>
  <c r="AJ88" i="1"/>
  <c r="AJ87" i="1"/>
  <c r="AJ86" i="1"/>
  <c r="AJ85" i="1"/>
  <c r="AJ84" i="1"/>
  <c r="AJ83" i="1"/>
  <c r="AJ82" i="1"/>
  <c r="AJ81" i="1"/>
  <c r="AJ80" i="1"/>
  <c r="AJ79" i="1"/>
  <c r="AJ78" i="1"/>
  <c r="AJ77" i="1"/>
  <c r="AJ76" i="1"/>
  <c r="AJ75" i="1"/>
  <c r="AJ74" i="1"/>
  <c r="AJ73" i="1"/>
  <c r="AJ72" i="1"/>
  <c r="AJ71" i="1"/>
  <c r="AJ70" i="1"/>
  <c r="AJ69" i="1"/>
  <c r="AJ68" i="1"/>
  <c r="AJ67" i="1"/>
  <c r="AJ66" i="1"/>
  <c r="AJ65" i="1"/>
  <c r="AJ64" i="1"/>
  <c r="AJ63" i="1"/>
  <c r="AJ62" i="1"/>
  <c r="AJ61" i="1"/>
  <c r="AJ60" i="1"/>
  <c r="AJ59" i="1"/>
  <c r="AJ58" i="1"/>
  <c r="AJ57" i="1"/>
  <c r="AJ56" i="1"/>
  <c r="AJ55" i="1"/>
  <c r="AJ54" i="1"/>
  <c r="AJ52" i="1"/>
  <c r="AJ51" i="1"/>
  <c r="AJ50" i="1"/>
  <c r="AJ49" i="1"/>
  <c r="AJ48" i="1"/>
  <c r="AJ47" i="1"/>
  <c r="AJ46" i="1"/>
  <c r="AJ44" i="1"/>
  <c r="AJ43" i="1"/>
  <c r="AJ42" i="1"/>
  <c r="AJ41" i="1"/>
  <c r="AJ40" i="1"/>
  <c r="AJ39" i="1"/>
  <c r="AJ38" i="1"/>
  <c r="AJ37" i="1"/>
  <c r="AJ36" i="1"/>
  <c r="AJ35" i="1"/>
  <c r="AJ34" i="1"/>
  <c r="AJ33" i="1"/>
  <c r="AJ32" i="1"/>
  <c r="AJ31" i="1"/>
  <c r="AJ30" i="1"/>
  <c r="AJ29" i="1"/>
  <c r="AJ28" i="1"/>
  <c r="AG27" i="1"/>
  <c r="AG26" i="1"/>
  <c r="AG22" i="1"/>
  <c r="AG20" i="1"/>
  <c r="AG19" i="1"/>
  <c r="AG18" i="1"/>
  <c r="AG17" i="1"/>
  <c r="AG16" i="1"/>
  <c r="AG15" i="1"/>
  <c r="AG14" i="1"/>
  <c r="AG166" i="1"/>
  <c r="AG165" i="1"/>
  <c r="AG164" i="1"/>
  <c r="AG163" i="1"/>
  <c r="AG162" i="1"/>
  <c r="AG158" i="1"/>
  <c r="AG156" i="1"/>
  <c r="AG155" i="1"/>
  <c r="AG161" i="1"/>
  <c r="AG160" i="1"/>
  <c r="AG159" i="1"/>
  <c r="AG154" i="1"/>
  <c r="AG153" i="1"/>
  <c r="AG151" i="1"/>
  <c r="AG150" i="1"/>
  <c r="AG149" i="1"/>
  <c r="AG148" i="1"/>
  <c r="AG147" i="1"/>
  <c r="AG144" i="1"/>
  <c r="AG143" i="1"/>
  <c r="AG142" i="1"/>
  <c r="AG146" i="1"/>
  <c r="AG139" i="1"/>
  <c r="AG138" i="1"/>
  <c r="AG137" i="1"/>
  <c r="AG136" i="1"/>
  <c r="AG135" i="1"/>
  <c r="AG134" i="1"/>
  <c r="AG133" i="1"/>
  <c r="AG132" i="1"/>
  <c r="AG131" i="1"/>
  <c r="AG130" i="1"/>
  <c r="AG129" i="1"/>
  <c r="AG128" i="1"/>
  <c r="AG127" i="1"/>
  <c r="AG125" i="1"/>
  <c r="AG124" i="1"/>
  <c r="AG123" i="1"/>
  <c r="AG122" i="1"/>
  <c r="AG121" i="1"/>
  <c r="AG120" i="1"/>
  <c r="AG119" i="1"/>
  <c r="AG118" i="1"/>
  <c r="AG117" i="1"/>
  <c r="AG116" i="1"/>
  <c r="AG115" i="1"/>
  <c r="AG114" i="1"/>
  <c r="AG113" i="1"/>
  <c r="AG112" i="1"/>
  <c r="AG111" i="1"/>
  <c r="AG110" i="1"/>
  <c r="AG109" i="1"/>
  <c r="AG108" i="1"/>
  <c r="AG107" i="1"/>
  <c r="AG106" i="1"/>
  <c r="AG105" i="1"/>
  <c r="AG104" i="1"/>
  <c r="AG103" i="1"/>
  <c r="AG102" i="1"/>
  <c r="AG101" i="1"/>
  <c r="AG100" i="1"/>
  <c r="AG99" i="1"/>
  <c r="AG98" i="1"/>
  <c r="AG97" i="1"/>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55" i="1"/>
  <c r="AG54" i="1"/>
  <c r="AG52" i="1"/>
  <c r="AG51" i="1"/>
  <c r="AG50" i="1"/>
  <c r="AG49" i="1"/>
  <c r="AG48" i="1"/>
  <c r="AG47" i="1"/>
  <c r="AG46" i="1"/>
  <c r="AG44" i="1"/>
  <c r="AG43" i="1"/>
  <c r="AG42" i="1"/>
  <c r="AG41" i="1"/>
  <c r="AG40" i="1"/>
  <c r="AG39" i="1"/>
  <c r="AG38" i="1"/>
  <c r="AG37" i="1"/>
  <c r="AG36" i="1"/>
  <c r="AG35" i="1"/>
  <c r="AG34" i="1"/>
  <c r="AG33" i="1"/>
  <c r="AG32" i="1"/>
  <c r="AG30" i="1"/>
  <c r="AG29" i="1"/>
  <c r="AG28" i="1"/>
  <c r="AH122" i="1" l="1"/>
  <c r="AH129" i="1"/>
  <c r="AH131" i="1"/>
  <c r="AH166" i="1"/>
  <c r="AH31" i="1"/>
  <c r="AH51" i="1"/>
  <c r="AH67" i="1"/>
  <c r="AH123" i="1"/>
  <c r="AH130" i="1"/>
  <c r="AH101" i="1"/>
  <c r="AH162" i="1"/>
  <c r="AH105" i="1"/>
  <c r="AH114" i="1"/>
  <c r="AH118" i="1"/>
  <c r="AH152" i="1"/>
  <c r="AH145" i="1"/>
  <c r="AH94" i="1"/>
  <c r="AH102" i="1"/>
  <c r="AH27" i="1"/>
  <c r="AH98" i="1"/>
  <c r="AH141" i="1"/>
  <c r="AH108" i="1"/>
  <c r="AH119" i="1"/>
  <c r="AH100" i="1"/>
  <c r="AH136" i="1"/>
  <c r="AH139" i="1"/>
  <c r="AH96" i="1"/>
  <c r="AH137" i="1"/>
  <c r="AH151" i="1"/>
  <c r="AH153" i="1"/>
  <c r="AH159" i="1"/>
  <c r="AH128" i="1"/>
  <c r="AH34" i="1"/>
  <c r="AH38" i="1"/>
  <c r="AH42" i="1"/>
  <c r="AH46" i="1"/>
  <c r="AH50" i="1"/>
  <c r="AH55" i="1"/>
  <c r="AH59" i="1"/>
  <c r="AH63" i="1"/>
  <c r="AH66" i="1"/>
  <c r="AH70" i="1"/>
  <c r="AH74" i="1"/>
  <c r="AH78" i="1"/>
  <c r="AH82" i="1"/>
  <c r="AH86" i="1"/>
  <c r="AH90" i="1"/>
  <c r="AH95" i="1"/>
  <c r="AH103" i="1"/>
  <c r="AH113" i="1"/>
  <c r="AH124" i="1"/>
  <c r="AH125" i="1"/>
  <c r="AH127" i="1"/>
  <c r="AH144" i="1"/>
  <c r="AH148" i="1"/>
  <c r="AH154" i="1"/>
  <c r="AH155" i="1"/>
  <c r="AH18" i="1"/>
  <c r="AH110" i="1"/>
  <c r="AH112" i="1"/>
  <c r="AH116" i="1"/>
  <c r="AH138" i="1"/>
  <c r="AH15" i="1"/>
  <c r="AH17" i="1"/>
  <c r="AH19" i="1"/>
  <c r="AH22" i="1"/>
  <c r="AH26" i="1"/>
  <c r="AH29" i="1"/>
  <c r="AH97" i="1"/>
  <c r="AH109" i="1"/>
  <c r="AH135" i="1"/>
  <c r="AH142" i="1"/>
  <c r="AH150" i="1"/>
  <c r="AH161" i="1"/>
  <c r="AH14" i="1"/>
  <c r="AH33" i="1"/>
  <c r="AH37" i="1"/>
  <c r="AH41" i="1"/>
  <c r="AH44" i="1"/>
  <c r="AH49" i="1"/>
  <c r="AH54" i="1"/>
  <c r="AH58" i="1"/>
  <c r="AH62" i="1"/>
  <c r="AH69" i="1"/>
  <c r="AH73" i="1"/>
  <c r="AH77" i="1"/>
  <c r="AH81" i="1"/>
  <c r="AH85" i="1"/>
  <c r="AH89" i="1"/>
  <c r="AH93" i="1"/>
  <c r="AH107" i="1"/>
  <c r="AH121" i="1"/>
  <c r="AH132" i="1"/>
  <c r="AH134" i="1"/>
  <c r="AH163" i="1"/>
  <c r="AH165" i="1"/>
  <c r="AH30" i="1"/>
  <c r="AH92" i="1"/>
  <c r="AH99" i="1"/>
  <c r="AH104" i="1"/>
  <c r="AH106" i="1"/>
  <c r="AH111" i="1"/>
  <c r="AH115" i="1"/>
  <c r="AH117" i="1"/>
  <c r="AH120" i="1"/>
  <c r="AH133" i="1"/>
  <c r="AH143" i="1"/>
  <c r="AH147" i="1"/>
  <c r="AH160" i="1"/>
  <c r="AH158" i="1"/>
  <c r="AH164" i="1"/>
  <c r="AH16" i="1"/>
  <c r="AH20" i="1"/>
  <c r="AH146" i="1"/>
  <c r="AH149" i="1"/>
  <c r="AH156" i="1"/>
  <c r="AH83" i="1"/>
  <c r="AH72" i="1"/>
  <c r="AH76" i="1"/>
  <c r="AH80" i="1"/>
  <c r="AH28" i="1"/>
  <c r="AH35" i="1"/>
  <c r="AH61" i="1"/>
  <c r="AH65" i="1"/>
  <c r="AH40" i="1"/>
  <c r="AH88" i="1"/>
  <c r="AH36" i="1"/>
  <c r="AH43" i="1"/>
  <c r="AH52" i="1"/>
  <c r="AH60" i="1"/>
  <c r="AH68" i="1"/>
  <c r="AH75" i="1"/>
  <c r="AH84" i="1"/>
  <c r="AH91" i="1"/>
  <c r="AH32" i="1"/>
  <c r="AH39" i="1"/>
  <c r="AH48" i="1"/>
  <c r="AH56" i="1"/>
  <c r="AH71" i="1"/>
  <c r="AH87" i="1"/>
  <c r="AH47" i="1"/>
  <c r="AH57" i="1"/>
  <c r="AH64" i="1"/>
  <c r="AH79" i="1"/>
</calcChain>
</file>

<file path=xl/sharedStrings.xml><?xml version="1.0" encoding="utf-8"?>
<sst xmlns="http://schemas.openxmlformats.org/spreadsheetml/2006/main" count="607" uniqueCount="327">
  <si>
    <t>Cinder cone</t>
  </si>
  <si>
    <t>Craters of the Moon</t>
  </si>
  <si>
    <t>Calderas</t>
  </si>
  <si>
    <t>Markagunt Plateau</t>
  </si>
  <si>
    <t>Black Rock Desert</t>
  </si>
  <si>
    <t>Dotsero</t>
  </si>
  <si>
    <t>Valles Caldera</t>
  </si>
  <si>
    <t>Mauna Loa</t>
  </si>
  <si>
    <t>Mauna Kea</t>
  </si>
  <si>
    <t>Supply Reef</t>
  </si>
  <si>
    <t>Maug Islands</t>
  </si>
  <si>
    <t>Volcanic field+silicic</t>
  </si>
  <si>
    <t>Stratovolcano+basaltic flank vents</t>
  </si>
  <si>
    <t>Shield volcano+explosive</t>
  </si>
  <si>
    <t xml:space="preserve">Stratovolcano </t>
  </si>
  <si>
    <t>Ruby</t>
  </si>
  <si>
    <t>Esmeralda Bank</t>
  </si>
  <si>
    <t>Unrest total</t>
  </si>
  <si>
    <t>Shield volcanoes+maars</t>
  </si>
  <si>
    <t>Cinder cones+maars</t>
  </si>
  <si>
    <t>Shield+explosive</t>
  </si>
  <si>
    <t>Lava domes</t>
  </si>
  <si>
    <t>St. Paul Island</t>
  </si>
  <si>
    <t>Ingakslugwat Hills</t>
  </si>
  <si>
    <t>Shield volcanoes</t>
  </si>
  <si>
    <t>Imuruk Lake</t>
  </si>
  <si>
    <t>Buzzard Creek</t>
  </si>
  <si>
    <t>Tuff rings</t>
  </si>
  <si>
    <t>Duncan Canal</t>
  </si>
  <si>
    <t>Volcanic field</t>
  </si>
  <si>
    <t>Behm Canal-Rudyerd Bay</t>
  </si>
  <si>
    <t>Complex volcano</t>
  </si>
  <si>
    <t>Glacier Peak</t>
  </si>
  <si>
    <t>West Crater</t>
  </si>
  <si>
    <t>Indian Heaven</t>
  </si>
  <si>
    <t>Maar</t>
  </si>
  <si>
    <t>Davis Lake</t>
  </si>
  <si>
    <t>Newberry Volcano</t>
  </si>
  <si>
    <t>Devils Garden</t>
  </si>
  <si>
    <t>Cinnamon Butte</t>
  </si>
  <si>
    <t>Crater Lake</t>
  </si>
  <si>
    <t>Diamond Craters</t>
  </si>
  <si>
    <t>Jordan Craters</t>
  </si>
  <si>
    <t>Medicine Lake</t>
  </si>
  <si>
    <t>Stratovolcano</t>
  </si>
  <si>
    <t>Stratovolcanoes</t>
  </si>
  <si>
    <t>Shield volcano</t>
  </si>
  <si>
    <t>Submarine volcano</t>
  </si>
  <si>
    <t>Cinder cones</t>
  </si>
  <si>
    <t>Alaska Peninsula</t>
  </si>
  <si>
    <t>Emmons Lake</t>
  </si>
  <si>
    <t>Caldera</t>
  </si>
  <si>
    <t>Pavlof Sister</t>
  </si>
  <si>
    <t>Black Peak</t>
  </si>
  <si>
    <t>Ukinrek Maars</t>
  </si>
  <si>
    <t>Maars</t>
  </si>
  <si>
    <t>Unnamed</t>
  </si>
  <si>
    <t>Lava dome</t>
  </si>
  <si>
    <t>Novarupta</t>
  </si>
  <si>
    <t>Snowy Mountain</t>
  </si>
  <si>
    <t>Soda Lakes</t>
  </si>
  <si>
    <t>Salton Buttes</t>
  </si>
  <si>
    <t>Stratovolcano(es)</t>
  </si>
  <si>
    <t>Tana</t>
  </si>
  <si>
    <t>Three Sisters</t>
  </si>
  <si>
    <t>Mammoth Mountain</t>
  </si>
  <si>
    <t>Zealandia Bank</t>
  </si>
  <si>
    <t>East Diamante</t>
  </si>
  <si>
    <t>San Francisco Volcanic Field</t>
  </si>
  <si>
    <t>Shield</t>
  </si>
  <si>
    <t>Ofu-Olosega</t>
  </si>
  <si>
    <t>Shield(s)</t>
  </si>
  <si>
    <t>Tutuila</t>
  </si>
  <si>
    <t>Tuff cone(s)</t>
  </si>
  <si>
    <t>Kasuga 2</t>
  </si>
  <si>
    <t>Farallon de Pajaros</t>
  </si>
  <si>
    <t>-144</t>
  </si>
  <si>
    <t>Cinder cones and dome complex</t>
  </si>
  <si>
    <t>Submarine stratovolcano</t>
  </si>
  <si>
    <t>Pyroclastic cones/cinder cones</t>
  </si>
  <si>
    <t>Cinder cones and flows</t>
  </si>
  <si>
    <t>Ground-based population is the sum of VPI30, visitor statistics from 2011, reported by Mros-O’Hara and Van der Mast (2012), and downstream population in lahar hazard zones beyond 30 km.</t>
  </si>
  <si>
    <t>Lu and Dzurisin (2014) report subsidence only, centered on Mt. Finch and involving the entire caldera floor. The eastern end of Unimak Island is populated at False Pass.</t>
  </si>
  <si>
    <t>There is currently no seismic network capable of detecting seismic unrest in range of the volcano.</t>
  </si>
  <si>
    <t>Lahar and lava factors changed in consultation with AVO. Lu and Dzurisin (2014) could not find any deformation at Shishaldin, Isanotski, or Roundtop 2003-10. Lu and Dzurisin (2014) report the volume of 1999 eruption should have been detected with InSAR, but was not. Lu and Dzurisin (2014)  conclude there is no shallow magma storage. The eastern end of Unimak Island is populated at False Pass.</t>
  </si>
  <si>
    <t xml:space="preserve">Tephras are present and in the 1950s were mined in an area ~10 km distant. No tephra volume estimates are possible, but Wright and others (2015) state that VEI3 scale explosive activity in the past is likely. </t>
  </si>
  <si>
    <t xml:space="preserve">Crider and others (2011) describe intermittent deep long-period earthquakes beneath Mount Baker. </t>
  </si>
  <si>
    <t>Karl and others (2011) report an age for a Behm Canal lava flow of 8.1 ka. There is currently no seismic network capable of detecting seismic unrest in range of the volcano.</t>
  </si>
  <si>
    <t>One of the largest continental margin volcanoes in the world, Mount Wrangell is a shield volcano. Hazard factors updated using information from Waythomas and Wallace (2002) and  Richter and others (2006).</t>
  </si>
  <si>
    <t xml:space="preserve">Deformation was observed with GPS prior to the 2009 eruption (Grapenthin and others, 2013) </t>
  </si>
  <si>
    <t xml:space="preserve">Lu and Dzurisin (2014) describe deformation associated with 1996-97 earthquake swarm. </t>
  </si>
  <si>
    <t xml:space="preserve">Inflation measured with both InSAR and GPS from 1992-2005 prior to 2006 eruption (Lu and Dzurisin, 2014). </t>
  </si>
  <si>
    <t>Hazard factors updated with information from Fierstein (2007).</t>
  </si>
  <si>
    <t xml:space="preserve">Lu and Dzurisin (2014) report no deformation detected with InSAR was associated with eruptive activity. </t>
  </si>
  <si>
    <t>Lu and Dzurisin (2014) found no deformation, but the small size and limited InSAR coverage of the island make this a difficult target. There is currently no seismic network capable of detecting seismic unrest in range of the volcano.</t>
  </si>
  <si>
    <t xml:space="preserve">Lu and Dzurisin (2014) report ongoing inflation and that the volcano has recovered volume erupted in 1991. </t>
  </si>
  <si>
    <t>The eastern end of Unimak Island is populated at False Pass.</t>
  </si>
  <si>
    <t xml:space="preserve">Lu and Dzurisin (2014) report ongoing inflation. </t>
  </si>
  <si>
    <t>Lu and Dzurisin (2014) report 7 cm uplift in 1993-95 overprints persistent subsidence. Unalaska is a populated island.</t>
  </si>
  <si>
    <t>According to Lu and Dzurisin (2014) Okmok deforms constantly.</t>
  </si>
  <si>
    <t xml:space="preserve">Lu and Dzurisin (2014) report no deformation observed, except at Geyser Bight and Hot Springs Cove geothermal areas--ascribed to tectonic/hydrothermal. Umnak Island is populated. </t>
  </si>
  <si>
    <t xml:space="preserve">Lu and Dzurisin (2014) report no InSAR detected deformation observed, even bracketing eruptions. </t>
  </si>
  <si>
    <t xml:space="preserve">Herbert has boiling-point fumaroles that were observed by field crews in 2014-16. </t>
  </si>
  <si>
    <t xml:space="preserve">There is currently no seismic network capable of detecting seismic unrest in range of the volcano. </t>
  </si>
  <si>
    <t>Hazard factors update with information from Jicha (2009). There is currently no seismic network capable of detecting seismic unrest in range of the volcano.</t>
  </si>
  <si>
    <t xml:space="preserve">Lu and Dzurisin (2014) report shallow (surficial?) subsidence.  </t>
  </si>
  <si>
    <t>Hazard factors scored using information from Searcy (2013), Stern and Hargrove (2003) Stern and others (2014), and Embley and others (2014).</t>
  </si>
  <si>
    <t>Holocene age Leone volcanics are at west end of island (Addison and others, 2006).</t>
  </si>
  <si>
    <t>Hazard factors updated in part with information from Mangan and others (2003). Lu and Dzurisin (2014) report the floor of the caldera shows persistent subsidence, similar in character to Fisher Caldera and ascribed subsidence in both places to either cooling and volatile loss from magma reservoir, or depressurization of overlying hydrothermal system. Gas emissions are from Mount Hague.</t>
  </si>
  <si>
    <t xml:space="preserve"> Lu and Dzurisin (2014) report a long-term (1992-2010) subsidence pattern was interupted in 2002-03 by a 5 cm uplift centered on the summit. There is currently no seismic network capable of detecting seismic unrest in range of the volcano.</t>
  </si>
  <si>
    <t xml:space="preserve">Parker and others (2016) report broad subsidence since 1990s. </t>
  </si>
  <si>
    <t>American Samoa</t>
  </si>
  <si>
    <t>CNMI</t>
  </si>
  <si>
    <t>Alaska, Aleutian Islands</t>
  </si>
  <si>
    <t>Alaska, Cook Inlet</t>
  </si>
  <si>
    <t>Alaska,Western</t>
  </si>
  <si>
    <t>Alaska, Eastern</t>
  </si>
  <si>
    <t>Washington</t>
  </si>
  <si>
    <t>Hawaii</t>
  </si>
  <si>
    <t>Arizona</t>
  </si>
  <si>
    <t>Colorado</t>
  </si>
  <si>
    <t>New Mexico</t>
  </si>
  <si>
    <t>Utah</t>
  </si>
  <si>
    <t>Nevada</t>
  </si>
  <si>
    <t>Oregon</t>
  </si>
  <si>
    <t>California</t>
  </si>
  <si>
    <t>Idaho</t>
  </si>
  <si>
    <t>Wyoming</t>
  </si>
  <si>
    <t>Because this volcano is intermediate to basaltic composition and relatively deep, no aviation score is given.</t>
  </si>
  <si>
    <t>Fumarolic emissions reported by Baker and others (2008). Because this volcano is intermediate to basaltic composition and relatively deep, no aviation score is given.</t>
  </si>
  <si>
    <t>Submarine</t>
  </si>
  <si>
    <t>Because this volcano is dominantly basaltic composition and relatively deep, no aviation score is given.</t>
  </si>
  <si>
    <t>Because this volcano is dominantly basaltic composition, no aviation score is given.</t>
  </si>
  <si>
    <t>Cinder cone and fissure vents</t>
  </si>
  <si>
    <t>Name</t>
  </si>
  <si>
    <t>Location</t>
  </si>
  <si>
    <t>Latitude</t>
  </si>
  <si>
    <t>Longitude</t>
  </si>
  <si>
    <t>Elevation (meters)</t>
  </si>
  <si>
    <t>SI GVP-VOTW number</t>
  </si>
  <si>
    <t xml:space="preserve">Max VEI </t>
  </si>
  <si>
    <t>Pyroclastic flows?</t>
  </si>
  <si>
    <t>Lahars?</t>
  </si>
  <si>
    <t>Lava flows?</t>
  </si>
  <si>
    <t>Tsunami?</t>
  </si>
  <si>
    <t>Collapse potential</t>
  </si>
  <si>
    <t>Degassing?</t>
  </si>
  <si>
    <t>Ground-based population</t>
  </si>
  <si>
    <t>Fatalities?</t>
  </si>
  <si>
    <t>Evacuations?</t>
  </si>
  <si>
    <t>Power infrastructure?</t>
  </si>
  <si>
    <t>Transportation infrastructure?</t>
  </si>
  <si>
    <t>Major development/Sensitive area</t>
  </si>
  <si>
    <t>Populated island?</t>
  </si>
  <si>
    <t>Hazards score</t>
  </si>
  <si>
    <t>Exposure score</t>
  </si>
  <si>
    <t>Overall threat score</t>
  </si>
  <si>
    <t>Hazard factors scored in part with information from Baker and others (2008) and Fryer and others (1997). Because this volcano is intermediate to basaltic composition and relatively deep, no aviation score is given.</t>
  </si>
  <si>
    <t>Submarine eruptions detected in 1979, 2001, and 2014 (Haney and others, 2014). Because this volcano is intermediate to basaltic composition and relatively deep, no aviation score is given.</t>
  </si>
  <si>
    <t>Hazard factors scored using information from Embly and others (2007), Stern and Hargrove (2003), Baker and others (2008), Shukuno and others (2012), Stern and others (2014), and Merle and others (2003).</t>
  </si>
  <si>
    <t xml:space="preserve">Hazard factors scored using information from Embly and others (2007), Baker and others (2008), Stern and Hargrove (2003), and Stern and others (2014). </t>
  </si>
  <si>
    <t>Lu and Dzurisin (2014) report three episodes of uplift of the eastern caldera between 1992-2007. There is currently no seismic network capable of detecting seismic unrest in range of the volcano. Hazard factors updated with information from Jicha and Singer (2006).</t>
  </si>
  <si>
    <t>Unalaska is a populated island.</t>
  </si>
  <si>
    <t>Lu and Dzurisin (2014) report long-term inflation of 5 mm/yr detected by InSAR and GPS surveys, modeled as 2-3 MCM/yr volume increase.</t>
  </si>
  <si>
    <t>Lu and Dzurisin (2014) report no InSAR-detected deformation from 1992-2010, even near the time of the 2004-05 lake heating and drainage event. There is currently no seismic network capable of detecting seismic unrest in range of the volcano.</t>
  </si>
  <si>
    <t>Lu and Dzurisin (2014) report 20 cm inflation 1996-98. They estimate 60 MCM intruded prior to the 1998 earthquake swarm.</t>
  </si>
  <si>
    <t xml:space="preserve">Lu and Dzurisin (2014) report a broad inflation signal at Mount Spurr during the 2004-05 earthquake swarm, and also near Strandline Lake during the 1996-98 swarm. </t>
  </si>
  <si>
    <t xml:space="preserve">Visitor statistics for Sitka National Historical Park immediately downwind of the volcano are added to LandScan population estimate. </t>
  </si>
  <si>
    <t xml:space="preserve">Hazard factors updated with information from Shea and Owen (2016) and Shea and others (2017). </t>
  </si>
  <si>
    <t>Scoring comments</t>
  </si>
  <si>
    <t>Fissure vents and maar</t>
  </si>
  <si>
    <t>Taʻū</t>
  </si>
  <si>
    <t>Ubehebe Crater</t>
  </si>
  <si>
    <t>Black Butte Crater</t>
  </si>
  <si>
    <t>Hells Half Acre</t>
  </si>
  <si>
    <t>Fukujin seamount</t>
  </si>
  <si>
    <t>Daikoku seamount</t>
  </si>
  <si>
    <t>Ahyi Seamount</t>
  </si>
  <si>
    <t>Asuncion Island</t>
  </si>
  <si>
    <t>Agrigan Island</t>
  </si>
  <si>
    <t>Pagan Island</t>
  </si>
  <si>
    <t>Alamagan Island</t>
  </si>
  <si>
    <t>Guguan Island</t>
  </si>
  <si>
    <t>Sarigan Island</t>
  </si>
  <si>
    <t>South Sarigan seamount</t>
  </si>
  <si>
    <t>Anatahan Island</t>
  </si>
  <si>
    <t>Buldir Volcano</t>
  </si>
  <si>
    <t>Kiska Volcano</t>
  </si>
  <si>
    <t>Segula Island</t>
  </si>
  <si>
    <t>Davidof Island</t>
  </si>
  <si>
    <t>Little Sitkin Island</t>
  </si>
  <si>
    <t>Semisopochnoi Island</t>
  </si>
  <si>
    <t>Mount Gareloi</t>
  </si>
  <si>
    <t>Tanaga Volcano</t>
  </si>
  <si>
    <t>Bobrof Volcano</t>
  </si>
  <si>
    <t>Kanaga Volcano</t>
  </si>
  <si>
    <t>Mount Moffett</t>
  </si>
  <si>
    <t>Mount Adagdak</t>
  </si>
  <si>
    <t>Great Sitkin Volcano</t>
  </si>
  <si>
    <t>Kasatochi Island</t>
  </si>
  <si>
    <t>Koniuji Island</t>
  </si>
  <si>
    <t>Korovin Volcano</t>
  </si>
  <si>
    <t>Seguam Island</t>
  </si>
  <si>
    <t>Amukta Island</t>
  </si>
  <si>
    <t>Chagulak Island</t>
  </si>
  <si>
    <t>Yunaska Island</t>
  </si>
  <si>
    <t>Herbert Island</t>
  </si>
  <si>
    <t>Carlisle Island</t>
  </si>
  <si>
    <t>Mount Cleveland</t>
  </si>
  <si>
    <t>Uliaga Island</t>
  </si>
  <si>
    <t>Kagamil Volcano</t>
  </si>
  <si>
    <t>Mount Vsevidof</t>
  </si>
  <si>
    <t>Mount Recheschnoi</t>
  </si>
  <si>
    <t>Mount Okmok</t>
  </si>
  <si>
    <t>Bogoslof Island</t>
  </si>
  <si>
    <t>Makushin Volcano</t>
  </si>
  <si>
    <t>Wide Bay cone</t>
  </si>
  <si>
    <t>Akutan Island</t>
  </si>
  <si>
    <t>Westdahl Peak</t>
  </si>
  <si>
    <t>Fisher Caldera</t>
  </si>
  <si>
    <t>Shishaldin Volcano</t>
  </si>
  <si>
    <t>Roundtop Mountain</t>
  </si>
  <si>
    <t>Amak Island</t>
  </si>
  <si>
    <t>Frosty Peak</t>
  </si>
  <si>
    <t>Mount Dutton</t>
  </si>
  <si>
    <t>Pavlof Volcano</t>
  </si>
  <si>
    <t>Mount Dana</t>
  </si>
  <si>
    <t>Stepovak Bay group</t>
  </si>
  <si>
    <t>Mount Kupreanof</t>
  </si>
  <si>
    <t>Mount Veniaminof</t>
  </si>
  <si>
    <t>Aniakchak Crater</t>
  </si>
  <si>
    <t>Yantarni Volcano</t>
  </si>
  <si>
    <t>Mount Chiginagak</t>
  </si>
  <si>
    <t>Mount Kialagvik</t>
  </si>
  <si>
    <t>Ugashik-Peulik volcanic complex</t>
  </si>
  <si>
    <t>Mount Martin</t>
  </si>
  <si>
    <t>Mount Mageik</t>
  </si>
  <si>
    <t>Trident Volcano</t>
  </si>
  <si>
    <t>Mount Katmai</t>
  </si>
  <si>
    <t>Mount Griggs</t>
  </si>
  <si>
    <t>Mount Denison</t>
  </si>
  <si>
    <t>Mount Steller</t>
  </si>
  <si>
    <t>Kukak Volcano</t>
  </si>
  <si>
    <t>Kaguyak Crater</t>
  </si>
  <si>
    <t>Fourpeaked Mountain</t>
  </si>
  <si>
    <t>Mount Douglas</t>
  </si>
  <si>
    <t>Augustine Volcano</t>
  </si>
  <si>
    <t>Iliamna Volcano</t>
  </si>
  <si>
    <t>Redoubt Volcano</t>
  </si>
  <si>
    <t>Mount Spurr</t>
  </si>
  <si>
    <t>Hayes Volcano</t>
  </si>
  <si>
    <t>St. Michael Island</t>
  </si>
  <si>
    <t>Mount Wrangell</t>
  </si>
  <si>
    <t>Mount Churchill</t>
  </si>
  <si>
    <t>Mount Edgecumbe</t>
  </si>
  <si>
    <t>Tlevak Strait-Suemez Island</t>
  </si>
  <si>
    <t>Mount Baker</t>
  </si>
  <si>
    <t>Mount Rainier</t>
  </si>
  <si>
    <t>Mount Adams</t>
  </si>
  <si>
    <t>Mount St. Helens</t>
  </si>
  <si>
    <t>Mount Hood</t>
  </si>
  <si>
    <t>Mount Jefferson</t>
  </si>
  <si>
    <t>Blue Lake crater</t>
  </si>
  <si>
    <t>Sand Mountain volcanic field</t>
  </si>
  <si>
    <t>Belknap Crater</t>
  </si>
  <si>
    <t>Mount Bachelor</t>
  </si>
  <si>
    <t>Mount Shasta</t>
  </si>
  <si>
    <t>Lassen volcanic center</t>
  </si>
  <si>
    <t>Clear Lake volcanic field</t>
  </si>
  <si>
    <t>Mono Lake volcanic field</t>
  </si>
  <si>
    <t>Mono-Inyo Craters</t>
  </si>
  <si>
    <t>Golden Trout Creek volcanic field</t>
  </si>
  <si>
    <t>Coso volcanic field</t>
  </si>
  <si>
    <t>Long Valley Caldera</t>
  </si>
  <si>
    <t>Wapi Flow</t>
  </si>
  <si>
    <t>Yellowstone caldera</t>
  </si>
  <si>
    <t>Carrizozo Mountain</t>
  </si>
  <si>
    <t>Zuni-Bandera volcanic field</t>
  </si>
  <si>
    <t>Red Hill-Quemado volcanic field</t>
  </si>
  <si>
    <t>Uinkaret volcanic field</t>
  </si>
  <si>
    <t>Kīlauea</t>
  </si>
  <si>
    <t>Hualālai</t>
  </si>
  <si>
    <t>Haleakalā</t>
  </si>
  <si>
    <t>Descriptive Type</t>
  </si>
  <si>
    <t>Aviation threat score</t>
  </si>
  <si>
    <t>Gas emissions reported by Embly and others (2007)</t>
  </si>
  <si>
    <t xml:space="preserve">2010 census lists Agrigan Island as now uninhabited, but some seasonal occupation may still occur. </t>
  </si>
  <si>
    <t>2010 census lists Pagan Island as uninhabited, but some seasonal occupation may still occur.</t>
  </si>
  <si>
    <t xml:space="preserve">2010 census lists Alamagan Island as now uninhabited. There were inhabitants as recently as 2009 when a super typhoon destroyed most of the islands trees, forcing the evaucation of the residents. </t>
  </si>
  <si>
    <t>Sarigan Island supported inhabitants in the past, although the island is currently unpopulated (2010 census).</t>
  </si>
  <si>
    <t xml:space="preserve">2010 census lists Anatahan Island as uninhabited owing to recent unrest and eruptive activity. </t>
  </si>
  <si>
    <t>Lu and Dzurisin (2014) model an inflating magma chamber between Tanaga Volcano and Takawhanga Island, possibly a source for both. Hazard factors updated based on information from Coombs and others (2007a,b) and Jicha and others (2012).</t>
  </si>
  <si>
    <t xml:space="preserve">Hazard factors updated based on information from Coombs and others (2007a,b). Lu and Dzurisin (2014) model an inflating magma chamber between Tanaga Volcano and Takawhanga Island, possibly a source for both. </t>
  </si>
  <si>
    <t>Mount Moffett is on Adak, a populated island.</t>
  </si>
  <si>
    <t xml:space="preserve">Mount Adagdak is on Adak, a populated island. </t>
  </si>
  <si>
    <t xml:space="preserve">U.S. Fish and Wildlife researchers were evacuated from Kasatochi Island hours prior to 2008 eruption onset. The 2008 eruption produced a small tsunami that was recorded by tide gages at Atka, Adak, and Amchitka Islands. </t>
  </si>
  <si>
    <t>Hazard factors updated in part using information from Coombs and others (2007b). There is currently no seismic network capable of detecting seismic unrest in range of the volcano.</t>
  </si>
  <si>
    <t>Hazard factors updated in part using information from Coombs and others (2007b). Lu and Dzurisin (2014) report no unequivocal deformation signal was observed, even over the location of probable 2003 dike intrusion owing to incoherence in key locales.</t>
  </si>
  <si>
    <t>Lu and Dzurisin (2014) report 9 cm subsidence 1999-2001; uplift 3-4 cm 2005-06; subsidence 3 cm 2006-08. A shallow source is modeled and ascribed to changes in hydrothermal system. Hazard factors updated in part using information from Coombs and others (2007b). There is currently no seismic network capable of detecting seismic unrest in range of the volcano.</t>
  </si>
  <si>
    <t xml:space="preserve">Katmai area: Mount Katmai, Trident Volcano, Mount Mageik, Mount Martin, and Mount Griggs are all fumarolic. Only historical eruptions are Novarupta/Mount Katmai and Trident Volcano. Snowy Mountain also fumarolic. Reports of activity at Kukak Volcano are either erroneous or noneruptive fumarolic venting. Earthquake swarms at Mount Magiek 1996-97 and Mount Martin 2006 in addition to clusters of persistent seismicity between Mount Martin and Mount Magiek, between Trident Volcano and Novarupta, at Mount Katmai, and northwest of Snowy Mountain. Kukak Volcano area has abundant, more diffuse earthquakes. Broad inflation in area of Martin-Magiek-Trident 1995-2000, 5-10 mm/yr corresponding to Mount Mageik swarm in November-December 1997. Inflation continued 2004-10 at lower rate of 4-7 mm/yr. Localized subsidence observed at Novarupta hypothecized to be thermoelastic contraction (Lu and Dzurisin, 2014). </t>
  </si>
  <si>
    <t xml:space="preserve">Lahar factor changed in consultation with AVO. Lu and Dzurisin (2014) report broad inflation (deep source) detected with InSAR 2005-10 under Fourpeaked Mountain and Mount Douglas. Modeled volume increase is ~4 MCM/yr. </t>
  </si>
  <si>
    <t xml:space="preserve">Source of at least 40 explosive eruptions in past 10,000 years, more than any other Alaskan volcano (Bacon and others, 2014). CO2 emissions, earthquake swarms, and thermal features are persistent. Lu and Dzurisin (2014) report the caldera floor was continuously subsiding 1992-2010, but at a decreasing rate. Subsidence is ascribed to cooling, crystallization, and volatile loss from 1931 magma reservoir. </t>
  </si>
  <si>
    <t xml:space="preserve">Lu and Dzurisin (2014) report broad inflation (deep source) detected with Insar 2005-10 under Fourpeaked Mountain and Mount Douglas. </t>
  </si>
  <si>
    <t>Hayes Volcano is the source of some of the most significant ash falls in the Cook Inlet region during Holocene time. The most recent known eruption was about 1,000 years ago. Now almost completely covered in glacial ice, little is known about the overall geologic history of this active volcano.</t>
  </si>
  <si>
    <t>No Holocene age eruptions from Mount Jefferson itself, only from nearby monogenetic basaltic vents. No aviation score is given.</t>
  </si>
  <si>
    <t>After seismic/GPS network installed in 2011, Newberry Volcano was found to be seismically active. Ground-based population is sum of VPI30 and Newberry National Volcanic Monument visitor statistics.</t>
  </si>
  <si>
    <t>Ground-based population is sum of VPI30 and National Park Service visitor statistics (National Park Service, 2017) for Devils Postpile National Monument.</t>
  </si>
  <si>
    <t xml:space="preserve">Hazard factors updated with information from Fierstein and Hildreth (2017). Fierstein and Hildreth (2017) show that the Ubehebe Crater cluster resulted from a single eruptive episode rather than multiple episodes over approximately 4,000 years as reported by Sasnett and others (2012). </t>
  </si>
  <si>
    <t>Ground-based population is sum of VPI30 and visitor statistics for 2013 from Valles Caldera Trust (2013).</t>
  </si>
  <si>
    <t>Type factor?</t>
  </si>
  <si>
    <t>VEI3 in past 500 years?</t>
  </si>
  <si>
    <t>VEI4/5 in past 5,000 years?</t>
  </si>
  <si>
    <t>Recurrence code?</t>
  </si>
  <si>
    <t>Hydrothermal explosion potential?</t>
  </si>
  <si>
    <t>Primary lahar source?</t>
  </si>
  <si>
    <t>Seismic unrest?</t>
  </si>
  <si>
    <t>Ground deformation?</t>
  </si>
  <si>
    <t>Local aviation exposure?</t>
  </si>
  <si>
    <t>Regional aviation exposure?</t>
  </si>
  <si>
    <t xml:space="preserve">Hazard factors updated in part using information from Coombs and others (2007b). Lu and Dzurisin (2014) report surficial subsidence on the 1994-95 lava flows as the only deformation observed. </t>
  </si>
  <si>
    <t>[SI-GVP-VOTW, Smithsonian Institution-Global Volcanism Program-Volcanoes of the World database; VEI, volcanic explosivity index; GPS, global positioning system; AVO, Alaska Volcano Observatory; InSAR, interferometric synthetic aperture radar; Mt., mount; ka, thousand years old; ≥, greather than or equal to; km, kilometers; cm, centimeters;  mm/y, millimeters per year; MCM/yr, million cubic meters per year; VPI30; volcano population index, 30 kilometer radius]</t>
  </si>
  <si>
    <t xml:space="preserve">Appendix. U.S. Volcanic Threat Score Sheet. </t>
  </si>
  <si>
    <t xml:space="preserve">Hazard factors updated in part using information from Coombs and others (2007b) and Coombs and others (2012). Lu and Dzurisin (2014) report surficial subsidence of young deposits. VEI≥4 in past 5 ka is doubtful so score for this factor lowered. </t>
  </si>
  <si>
    <t>Blue Lake crater is classified in the SI-GVP-VOTW database as both a maar and fissure vents. Given the similarities of Blue Lake crater, Sand Mountain volcanic field, Belknap Crater, and North Sister volcanic field (now included with Three Sisters), the classification and scoring should be similar. For hazard scoring purposes we consider the Blue Lake crater as a fissure-type (type 0) system.</t>
  </si>
  <si>
    <t>Takawangha volcano</t>
  </si>
  <si>
    <t>Atka volcanic complex</t>
  </si>
  <si>
    <t xml:space="preserve">Lu and Dzurisin (2014) report 2006 inflation under Atka Island/Mount Kliuchef was accompanied by small phreatic eruption at Korovin Volcano. AVO attibutes seismicity to Korovin Volcano, not Atka volcanic complex, but a case for the seismic and geodetic unrest related to either or both centers could be made.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</si>
</sst>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Red]0"/>
  </numFmts>
  <fonts count="27" x14ac:knownFonts="1">
    <font>
      <sz val="10"/>
      <name val="Arial"/>
    </font>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sz val="11"/>
      <name val="Calibri"/>
      <family val="2"/>
    </font>
    <font>
      <sz val="10"/>
      <color theme="1"/>
      <name val="Arial"/>
      <family val="2"/>
    </font>
    <font>
      <sz val="10"/>
      <color rgb="FFFF0000"/>
      <name val="Arial"/>
      <family val="2"/>
    </font>
    <font>
      <sz val="10"/>
      <name val="Calibri"/>
      <family val="2"/>
    </font>
    <font>
      <b/>
      <sz val="10"/>
      <color rgb="FFFF0000"/>
      <name val="Arial"/>
      <family val="2"/>
    </font>
    <font>
      <sz val="11"/>
      <color theme="1"/>
      <name val="Calibri"/>
      <family val="2"/>
    </font>
    <font>
      <b/>
      <sz val="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3">
    <xf numFmtId="0" fontId="0" fillId="0" borderId="0"/>
    <xf numFmtId="0" fontId="3" fillId="0" borderId="0" applyNumberFormat="0" applyFill="0" applyBorder="0" applyAlignment="0" applyProtection="0"/>
    <xf numFmtId="0" fontId="4" fillId="0" borderId="4" applyNumberFormat="0" applyFill="0" applyAlignment="0" applyProtection="0"/>
    <xf numFmtId="0" fontId="5" fillId="0" borderId="5" applyNumberFormat="0" applyFill="0" applyAlignment="0" applyProtection="0"/>
    <xf numFmtId="0" fontId="6" fillId="0" borderId="6"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7" applyNumberFormat="0" applyAlignment="0" applyProtection="0"/>
    <xf numFmtId="0" fontId="11" fillId="6" borderId="8" applyNumberFormat="0" applyAlignment="0" applyProtection="0"/>
    <xf numFmtId="0" fontId="12" fillId="6" borderId="7" applyNumberFormat="0" applyAlignment="0" applyProtection="0"/>
    <xf numFmtId="0" fontId="13" fillId="0" borderId="9" applyNumberFormat="0" applyFill="0" applyAlignment="0" applyProtection="0"/>
    <xf numFmtId="0" fontId="14" fillId="7" borderId="10"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2" applyNumberFormat="0" applyFill="0" applyAlignment="0" applyProtection="0"/>
    <xf numFmtId="0" fontId="1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32" borderId="0" applyNumberFormat="0" applyBorder="0" applyAlignment="0" applyProtection="0"/>
    <xf numFmtId="0" fontId="1" fillId="0" borderId="0"/>
    <xf numFmtId="0" fontId="1" fillId="8" borderId="11" applyNumberFormat="0" applyFont="0" applyAlignment="0" applyProtection="0"/>
  </cellStyleXfs>
  <cellXfs count="101">
    <xf numFmtId="0" fontId="0" fillId="0" borderId="0" xfId="0"/>
    <xf numFmtId="2" fontId="0" fillId="0" borderId="0" xfId="0" applyNumberFormat="1" applyAlignment="1">
      <alignment horizontal="center"/>
    </xf>
    <xf numFmtId="0" fontId="0" fillId="0" borderId="1" xfId="0" applyBorder="1"/>
    <xf numFmtId="165" fontId="0" fillId="0" borderId="0" xfId="0" applyNumberFormat="1" applyFill="1"/>
    <xf numFmtId="1" fontId="0" fillId="0" borderId="0" xfId="0" applyNumberFormat="1" applyBorder="1" applyAlignment="1">
      <alignment horizontal="center"/>
    </xf>
    <xf numFmtId="1" fontId="0" fillId="0" borderId="0" xfId="0" applyNumberFormat="1" applyAlignment="1">
      <alignment horizontal="center"/>
    </xf>
    <xf numFmtId="1" fontId="0" fillId="0" borderId="3" xfId="0" applyNumberFormat="1" applyBorder="1" applyAlignment="1">
      <alignment horizontal="center"/>
    </xf>
    <xf numFmtId="1" fontId="0" fillId="0" borderId="1" xfId="0" applyNumberFormat="1" applyBorder="1" applyAlignment="1">
      <alignment horizontal="center"/>
    </xf>
    <xf numFmtId="1" fontId="0" fillId="0" borderId="0" xfId="0" applyNumberFormat="1" applyAlignment="1">
      <alignment horizontal="center" wrapText="1"/>
    </xf>
    <xf numFmtId="166" fontId="0" fillId="0" borderId="0" xfId="0" applyNumberFormat="1" applyFill="1"/>
    <xf numFmtId="1" fontId="0" fillId="0" borderId="3" xfId="0" applyNumberFormat="1" applyFill="1" applyBorder="1"/>
    <xf numFmtId="0" fontId="0" fillId="33" borderId="0" xfId="0" applyFill="1"/>
    <xf numFmtId="0" fontId="0" fillId="0" borderId="0" xfId="0" applyBorder="1" applyAlignment="1">
      <alignment horizontal="center" textRotation="90" wrapText="1"/>
    </xf>
    <xf numFmtId="0" fontId="0" fillId="0" borderId="0" xfId="0" applyAlignment="1">
      <alignment wrapText="1"/>
    </xf>
    <xf numFmtId="0" fontId="0" fillId="0" borderId="0" xfId="0" applyBorder="1" applyAlignment="1">
      <alignment horizontal="center" textRotation="90" wrapText="1"/>
    </xf>
    <xf numFmtId="0" fontId="0" fillId="0" borderId="0" xfId="0" applyAlignment="1"/>
    <xf numFmtId="0" fontId="0" fillId="0" borderId="13" xfId="0" applyBorder="1"/>
    <xf numFmtId="1" fontId="0" fillId="0" borderId="13" xfId="0" applyNumberFormat="1" applyBorder="1" applyAlignment="1">
      <alignment horizontal="center"/>
    </xf>
    <xf numFmtId="1" fontId="0" fillId="0" borderId="13" xfId="0" applyNumberFormat="1" applyBorder="1" applyAlignment="1">
      <alignment horizontal="center" wrapText="1"/>
    </xf>
    <xf numFmtId="2" fontId="0" fillId="0" borderId="13" xfId="0" applyNumberFormat="1" applyBorder="1" applyAlignment="1">
      <alignment horizontal="center"/>
    </xf>
    <xf numFmtId="1" fontId="0" fillId="0" borderId="13" xfId="0" applyNumberFormat="1" applyFill="1" applyBorder="1"/>
    <xf numFmtId="165" fontId="0" fillId="0" borderId="13" xfId="0" applyNumberFormat="1" applyFill="1" applyBorder="1"/>
    <xf numFmtId="166" fontId="0" fillId="0" borderId="13" xfId="0" applyNumberFormat="1" applyFill="1" applyBorder="1"/>
    <xf numFmtId="0" fontId="0" fillId="0" borderId="13" xfId="0" applyBorder="1" applyAlignment="1">
      <alignment wrapText="1"/>
    </xf>
    <xf numFmtId="0" fontId="0" fillId="33" borderId="13" xfId="0" applyFill="1" applyBorder="1"/>
    <xf numFmtId="0" fontId="24" fillId="0" borderId="13" xfId="0" applyFont="1" applyBorder="1"/>
    <xf numFmtId="0" fontId="19" fillId="33" borderId="0" xfId="0" applyFont="1" applyFill="1" applyBorder="1" applyAlignment="1">
      <alignment horizontal="left"/>
    </xf>
    <xf numFmtId="0" fontId="20" fillId="33" borderId="0" xfId="0" applyFont="1" applyFill="1" applyBorder="1" applyAlignment="1">
      <alignment horizontal="left"/>
    </xf>
    <xf numFmtId="0" fontId="19" fillId="33" borderId="0" xfId="0" applyFont="1" applyFill="1" applyBorder="1" applyAlignment="1">
      <alignment horizontal="left" wrapText="1"/>
    </xf>
    <xf numFmtId="0" fontId="23" fillId="33" borderId="0" xfId="0" applyFont="1" applyFill="1" applyBorder="1" applyAlignment="1">
      <alignment horizontal="left" wrapText="1"/>
    </xf>
    <xf numFmtId="0" fontId="23" fillId="33" borderId="0" xfId="0" applyFont="1" applyFill="1" applyBorder="1" applyAlignment="1">
      <alignment horizontal="left"/>
    </xf>
    <xf numFmtId="0" fontId="2" fillId="33" borderId="0" xfId="0" applyFont="1" applyFill="1" applyAlignment="1">
      <alignment horizontal="left"/>
    </xf>
    <xf numFmtId="0" fontId="20" fillId="33" borderId="0" xfId="0" applyFont="1" applyFill="1" applyAlignment="1">
      <alignment horizontal="left"/>
    </xf>
    <xf numFmtId="0" fontId="0" fillId="33" borderId="2" xfId="0" applyFill="1" applyBorder="1"/>
    <xf numFmtId="0" fontId="0" fillId="33" borderId="0" xfId="0" applyFill="1" applyProtection="1">
      <protection locked="0"/>
    </xf>
    <xf numFmtId="0" fontId="0" fillId="33" borderId="0" xfId="0" applyFill="1" applyBorder="1" applyAlignment="1">
      <alignment wrapText="1"/>
    </xf>
    <xf numFmtId="0" fontId="0" fillId="33" borderId="0" xfId="0" applyFill="1" applyBorder="1"/>
    <xf numFmtId="0" fontId="0" fillId="33" borderId="14" xfId="0" applyFill="1" applyBorder="1"/>
    <xf numFmtId="164" fontId="0" fillId="0" borderId="13" xfId="0" applyNumberFormat="1" applyBorder="1" applyAlignment="1">
      <alignment horizontal="right"/>
    </xf>
    <xf numFmtId="164" fontId="0" fillId="0" borderId="0" xfId="0" applyNumberFormat="1" applyAlignment="1">
      <alignment horizontal="right"/>
    </xf>
    <xf numFmtId="1" fontId="0" fillId="0" borderId="13" xfId="0" applyNumberFormat="1" applyBorder="1" applyAlignment="1">
      <alignment horizontal="right"/>
    </xf>
    <xf numFmtId="1" fontId="0" fillId="0" borderId="0" xfId="0" applyNumberFormat="1" applyAlignment="1">
      <alignment horizontal="right"/>
    </xf>
    <xf numFmtId="0" fontId="2" fillId="33" borderId="13" xfId="0" applyFont="1" applyFill="1" applyBorder="1" applyAlignment="1">
      <alignment horizontal="left" vertical="top"/>
    </xf>
    <xf numFmtId="0" fontId="25" fillId="33" borderId="13" xfId="0" applyFont="1" applyFill="1" applyBorder="1" applyAlignment="1">
      <alignment horizontal="left" vertical="top"/>
    </xf>
    <xf numFmtId="0" fontId="21" fillId="33" borderId="13" xfId="0" applyFont="1" applyFill="1" applyBorder="1" applyAlignment="1">
      <alignment horizontal="left" vertical="top"/>
    </xf>
    <xf numFmtId="0" fontId="2" fillId="33" borderId="13" xfId="41" applyFont="1" applyFill="1" applyBorder="1" applyAlignment="1">
      <alignment horizontal="left" vertical="top"/>
    </xf>
    <xf numFmtId="0" fontId="0" fillId="33" borderId="13" xfId="0" applyFill="1" applyBorder="1" applyAlignment="1">
      <alignment horizontal="left" vertical="top"/>
    </xf>
    <xf numFmtId="2" fontId="21" fillId="33" borderId="13" xfId="0" applyNumberFormat="1" applyFont="1" applyFill="1" applyBorder="1" applyAlignment="1">
      <alignment horizontal="left" vertical="top"/>
    </xf>
    <xf numFmtId="165" fontId="21" fillId="33" borderId="13" xfId="0" applyNumberFormat="1" applyFont="1" applyFill="1" applyBorder="1" applyAlignment="1">
      <alignment horizontal="left" vertical="top"/>
    </xf>
    <xf numFmtId="166" fontId="21" fillId="33" borderId="13" xfId="0" applyNumberFormat="1" applyFont="1" applyFill="1" applyBorder="1" applyAlignment="1">
      <alignment horizontal="left" vertical="top"/>
    </xf>
    <xf numFmtId="2" fontId="2" fillId="33" borderId="13" xfId="0" applyNumberFormat="1" applyFont="1" applyFill="1" applyBorder="1" applyAlignment="1">
      <alignment horizontal="left" vertical="top"/>
    </xf>
    <xf numFmtId="1" fontId="19" fillId="33" borderId="13" xfId="0" applyNumberFormat="1" applyFont="1" applyFill="1" applyBorder="1" applyAlignment="1">
      <alignment horizontal="left" vertical="top"/>
    </xf>
    <xf numFmtId="1" fontId="2" fillId="33" borderId="13" xfId="0" applyNumberFormat="1" applyFont="1" applyFill="1" applyBorder="1" applyAlignment="1">
      <alignment horizontal="left" vertical="top"/>
    </xf>
    <xf numFmtId="164" fontId="0" fillId="33" borderId="13" xfId="0" applyNumberFormat="1" applyFill="1" applyBorder="1" applyAlignment="1">
      <alignment horizontal="left" vertical="top"/>
    </xf>
    <xf numFmtId="1" fontId="0" fillId="33" borderId="13" xfId="0" applyNumberFormat="1" applyFill="1" applyBorder="1" applyAlignment="1">
      <alignment horizontal="left" vertical="top"/>
    </xf>
    <xf numFmtId="1" fontId="21" fillId="33" borderId="13" xfId="0" applyNumberFormat="1" applyFont="1" applyFill="1" applyBorder="1" applyAlignment="1">
      <alignment horizontal="left" vertical="top"/>
    </xf>
    <xf numFmtId="1" fontId="21" fillId="33" borderId="13" xfId="0" applyNumberFormat="1" applyFont="1" applyFill="1" applyBorder="1" applyAlignment="1">
      <alignment horizontal="left" vertical="top" wrapText="1"/>
    </xf>
    <xf numFmtId="1" fontId="2" fillId="33" borderId="13" xfId="0" quotePrefix="1" applyNumberFormat="1" applyFont="1" applyFill="1" applyBorder="1" applyAlignment="1">
      <alignment horizontal="left" vertical="top"/>
    </xf>
    <xf numFmtId="0" fontId="21" fillId="33" borderId="13" xfId="41" applyFont="1" applyFill="1" applyBorder="1" applyAlignment="1">
      <alignment horizontal="left" vertical="top"/>
    </xf>
    <xf numFmtId="0" fontId="21" fillId="33" borderId="13" xfId="41" applyFont="1" applyFill="1" applyBorder="1" applyAlignment="1" applyProtection="1">
      <alignment horizontal="left" vertical="top"/>
      <protection locked="0"/>
    </xf>
    <xf numFmtId="0" fontId="0" fillId="33" borderId="13" xfId="0" applyFill="1" applyBorder="1" applyAlignment="1" applyProtection="1">
      <alignment horizontal="left" vertical="top"/>
      <protection locked="0"/>
    </xf>
    <xf numFmtId="164" fontId="0" fillId="33" borderId="13" xfId="0" applyNumberFormat="1" applyFill="1" applyBorder="1" applyAlignment="1" applyProtection="1">
      <alignment horizontal="left" vertical="top"/>
      <protection locked="0"/>
    </xf>
    <xf numFmtId="1" fontId="0" fillId="33" borderId="13" xfId="0" applyNumberFormat="1" applyFill="1" applyBorder="1" applyAlignment="1" applyProtection="1">
      <alignment horizontal="left" vertical="top"/>
      <protection locked="0"/>
    </xf>
    <xf numFmtId="1" fontId="21" fillId="33" borderId="13" xfId="0" applyNumberFormat="1" applyFont="1" applyFill="1" applyBorder="1" applyAlignment="1" applyProtection="1">
      <alignment horizontal="left" vertical="top"/>
      <protection locked="0"/>
    </xf>
    <xf numFmtId="165" fontId="21" fillId="33" borderId="13" xfId="0" applyNumberFormat="1" applyFont="1" applyFill="1" applyBorder="1" applyAlignment="1" applyProtection="1">
      <alignment horizontal="left" vertical="top"/>
      <protection locked="0"/>
    </xf>
    <xf numFmtId="2" fontId="21" fillId="33" borderId="13" xfId="0" applyNumberFormat="1" applyFont="1" applyFill="1" applyBorder="1" applyAlignment="1" applyProtection="1">
      <alignment horizontal="left" vertical="top"/>
      <protection locked="0"/>
    </xf>
    <xf numFmtId="166" fontId="21" fillId="33" borderId="13" xfId="0" applyNumberFormat="1" applyFont="1" applyFill="1" applyBorder="1" applyAlignment="1" applyProtection="1">
      <alignment horizontal="left" vertical="top"/>
      <protection locked="0"/>
    </xf>
    <xf numFmtId="164" fontId="19" fillId="33" borderId="13" xfId="41" applyNumberFormat="1" applyFont="1" applyFill="1" applyBorder="1" applyAlignment="1">
      <alignment horizontal="left" vertical="top"/>
    </xf>
    <xf numFmtId="1" fontId="19" fillId="33" borderId="13" xfId="41" applyNumberFormat="1" applyFont="1" applyFill="1" applyBorder="1" applyAlignment="1">
      <alignment horizontal="left" vertical="top"/>
    </xf>
    <xf numFmtId="0" fontId="20" fillId="33" borderId="13" xfId="41" applyFont="1" applyFill="1" applyBorder="1" applyAlignment="1">
      <alignment horizontal="left" vertical="top"/>
    </xf>
    <xf numFmtId="1" fontId="20" fillId="33" borderId="13" xfId="41" applyNumberFormat="1" applyFont="1" applyFill="1" applyBorder="1" applyAlignment="1">
      <alignment horizontal="left" vertical="top"/>
    </xf>
    <xf numFmtId="0" fontId="2" fillId="33" borderId="13" xfId="0" applyFont="1" applyFill="1" applyBorder="1" applyAlignment="1">
      <alignment horizontal="left" vertical="top" wrapText="1"/>
    </xf>
    <xf numFmtId="165" fontId="2" fillId="33" borderId="13" xfId="0" applyNumberFormat="1" applyFont="1" applyFill="1" applyBorder="1" applyAlignment="1">
      <alignment horizontal="left" vertical="top"/>
    </xf>
    <xf numFmtId="0" fontId="0" fillId="0" borderId="0" xfId="0" applyBorder="1" applyAlignment="1">
      <alignment wrapText="1"/>
    </xf>
    <xf numFmtId="0" fontId="0" fillId="0" borderId="0" xfId="0" applyBorder="1"/>
    <xf numFmtId="0" fontId="0" fillId="33" borderId="0" xfId="0" applyFill="1" applyBorder="1" applyAlignment="1"/>
    <xf numFmtId="0" fontId="2" fillId="33" borderId="0" xfId="0" applyFont="1" applyFill="1" applyBorder="1" applyAlignment="1">
      <alignment horizontal="left"/>
    </xf>
    <xf numFmtId="0" fontId="20" fillId="33" borderId="0" xfId="0" applyFont="1" applyFill="1" applyBorder="1" applyAlignment="1">
      <alignment horizontal="left" wrapText="1"/>
    </xf>
    <xf numFmtId="0" fontId="0" fillId="33" borderId="0" xfId="0" applyFill="1" applyBorder="1" applyAlignment="1" applyProtection="1">
      <alignment wrapText="1"/>
      <protection locked="0"/>
    </xf>
    <xf numFmtId="0" fontId="0" fillId="33" borderId="0" xfId="0" applyFill="1" applyBorder="1" applyProtection="1">
      <protection locked="0"/>
    </xf>
    <xf numFmtId="0" fontId="2" fillId="33" borderId="0" xfId="0" applyFont="1" applyFill="1" applyBorder="1" applyAlignment="1">
      <alignment horizontal="center" wrapText="1"/>
    </xf>
    <xf numFmtId="0" fontId="2" fillId="33" borderId="0" xfId="0" applyFont="1" applyFill="1" applyBorder="1" applyAlignment="1"/>
    <xf numFmtId="0" fontId="0" fillId="0" borderId="0" xfId="0" applyBorder="1" applyAlignment="1"/>
    <xf numFmtId="0" fontId="26" fillId="34" borderId="13" xfId="0" applyFont="1" applyFill="1" applyBorder="1" applyAlignment="1">
      <alignment horizontal="center" textRotation="90" wrapText="1"/>
    </xf>
    <xf numFmtId="164" fontId="26" fillId="34" borderId="13" xfId="0" applyNumberFormat="1" applyFont="1" applyFill="1" applyBorder="1" applyAlignment="1">
      <alignment horizontal="right" textRotation="90" wrapText="1"/>
    </xf>
    <xf numFmtId="1" fontId="26" fillId="34" borderId="13" xfId="0" applyNumberFormat="1" applyFont="1" applyFill="1" applyBorder="1" applyAlignment="1">
      <alignment horizontal="right" textRotation="90" wrapText="1"/>
    </xf>
    <xf numFmtId="1" fontId="26" fillId="34" borderId="13" xfId="0" applyNumberFormat="1" applyFont="1" applyFill="1" applyBorder="1" applyAlignment="1">
      <alignment horizontal="center" textRotation="90" wrapText="1"/>
    </xf>
    <xf numFmtId="2" fontId="26" fillId="34" borderId="13" xfId="0" applyNumberFormat="1" applyFont="1" applyFill="1" applyBorder="1" applyAlignment="1">
      <alignment horizontal="center" textRotation="90" wrapText="1"/>
    </xf>
    <xf numFmtId="165" fontId="26" fillId="34" borderId="13" xfId="0" applyNumberFormat="1" applyFont="1" applyFill="1" applyBorder="1" applyAlignment="1">
      <alignment horizontal="center" textRotation="90" wrapText="1"/>
    </xf>
    <xf numFmtId="166" fontId="26" fillId="34" borderId="13" xfId="0" applyNumberFormat="1" applyFont="1" applyFill="1" applyBorder="1" applyAlignment="1">
      <alignment horizontal="center" textRotation="90" wrapText="1"/>
    </xf>
    <xf numFmtId="0" fontId="2" fillId="33" borderId="13" xfId="0" applyFont="1" applyFill="1" applyBorder="1" applyAlignment="1">
      <alignment vertical="top" wrapText="1"/>
    </xf>
    <xf numFmtId="0" fontId="0" fillId="33" borderId="13" xfId="0" applyFill="1" applyBorder="1" applyAlignment="1">
      <alignment vertical="top" wrapText="1"/>
    </xf>
    <xf numFmtId="0" fontId="2" fillId="33" borderId="13" xfId="0" applyFont="1" applyFill="1" applyBorder="1" applyAlignment="1" applyProtection="1">
      <alignment vertical="top" wrapText="1"/>
      <protection locked="0"/>
    </xf>
    <xf numFmtId="0" fontId="2" fillId="0" borderId="13" xfId="0" applyFont="1" applyFill="1" applyBorder="1" applyAlignment="1">
      <alignment vertical="top" wrapText="1"/>
    </xf>
    <xf numFmtId="0" fontId="22" fillId="0" borderId="13" xfId="0" applyFont="1" applyBorder="1"/>
    <xf numFmtId="0" fontId="2" fillId="33" borderId="13" xfId="0" applyFont="1" applyFill="1" applyBorder="1" applyAlignment="1" applyProtection="1">
      <alignment horizontal="left" vertical="top"/>
      <protection locked="0"/>
    </xf>
    <xf numFmtId="0" fontId="2" fillId="0" borderId="0" xfId="0" applyFont="1"/>
    <xf numFmtId="0" fontId="2" fillId="0" borderId="0" xfId="0" applyFont="1" applyAlignment="1">
      <alignment vertical="top"/>
    </xf>
    <xf numFmtId="0" fontId="26" fillId="0" borderId="13" xfId="0" applyFont="1" applyFill="1" applyBorder="1" applyAlignment="1">
      <alignment horizontal="center" textRotation="90" wrapText="1"/>
    </xf>
    <xf numFmtId="0" fontId="2" fillId="0" borderId="0" xfId="0" applyFont="1" applyAlignment="1">
      <alignment wrapText="1"/>
    </xf>
    <xf numFmtId="0" fontId="2" fillId="0" borderId="2" xfId="0" applyFont="1" applyBorder="1" applyAlignment="1">
      <alignment wrapText="1"/>
    </xf>
  </cellXfs>
  <cellStyles count="43">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xr:uid="{00000000-0005-0000-0000-000025000000}"/>
    <cellStyle name="Note 2" xfId="42" xr:uid="{00000000-0005-0000-0000-000026000000}"/>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318"/>
  <sheetViews>
    <sheetView tabSelected="1" topLeftCell="H36" zoomScaleNormal="100" workbookViewId="0">
      <selection activeCell="AK42" sqref="AK42"/>
    </sheetView>
  </sheetViews>
  <sheetFormatPr defaultColWidth="8.85546875" defaultRowHeight="12.75" x14ac:dyDescent="0.2"/>
  <cols>
    <col min="1" max="1" width="10.85546875" customWidth="1"/>
    <col min="2" max="2" width="28.5703125" bestFit="1" customWidth="1"/>
    <col min="3" max="3" width="26.5703125" customWidth="1"/>
    <col min="4" max="4" width="8.28515625" style="39" customWidth="1"/>
    <col min="5" max="5" width="8.7109375" style="39" bestFit="1" customWidth="1"/>
    <col min="6" max="6" width="6.5703125" style="41" customWidth="1"/>
    <col min="7" max="7" width="29.7109375" style="2" bestFit="1" customWidth="1"/>
    <col min="8" max="8" width="2" style="4" customWidth="1"/>
    <col min="9" max="9" width="2" style="8" customWidth="1"/>
    <col min="10" max="11" width="2" style="5" customWidth="1"/>
    <col min="12" max="16" width="3.28515625" style="5" bestFit="1" customWidth="1"/>
    <col min="17" max="17" width="4.7109375" style="5" customWidth="1"/>
    <col min="18" max="19" width="3.28515625" style="5" bestFit="1" customWidth="1"/>
    <col min="20" max="20" width="4.5703125" style="6" bestFit="1" customWidth="1"/>
    <col min="21" max="21" width="4.5703125" style="5" bestFit="1" customWidth="1"/>
    <col min="22" max="22" width="4.5703125" style="7" bestFit="1" customWidth="1"/>
    <col min="23" max="23" width="4.5703125" style="1" customWidth="1"/>
    <col min="24" max="26" width="4.5703125" style="5" bestFit="1" customWidth="1"/>
    <col min="27" max="27" width="4.5703125" style="1" customWidth="1"/>
    <col min="28" max="28" width="4.5703125" style="5" bestFit="1" customWidth="1"/>
    <col min="29" max="29" width="5.42578125" style="5" customWidth="1"/>
    <col min="30" max="30" width="5" style="5" customWidth="1"/>
    <col min="31" max="31" width="4.5703125" style="4" bestFit="1" customWidth="1"/>
    <col min="32" max="32" width="4.5703125" style="10" bestFit="1" customWidth="1"/>
    <col min="33" max="33" width="4.5703125" style="3" bestFit="1" customWidth="1"/>
    <col min="34" max="34" width="6.42578125" style="3" customWidth="1"/>
    <col min="35" max="35" width="4.5703125" style="3" customWidth="1"/>
    <col min="36" max="36" width="3.28515625" style="9" bestFit="1" customWidth="1"/>
    <col min="37" max="37" width="51" style="15" customWidth="1"/>
    <col min="38" max="42" width="8.85546875" style="15"/>
  </cols>
  <sheetData>
    <row r="1" spans="1:119" x14ac:dyDescent="0.2">
      <c r="A1" s="96" t="s">
        <v>321</v>
      </c>
    </row>
    <row r="2" spans="1:119" x14ac:dyDescent="0.2">
      <c r="A2" s="99" t="s">
        <v>320</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row>
    <row r="3" spans="1:119" x14ac:dyDescent="0.2">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row>
    <row r="4" spans="1:119" x14ac:dyDescent="0.2">
      <c r="A4" s="16"/>
      <c r="B4" s="16"/>
      <c r="C4" s="25"/>
      <c r="D4" s="38"/>
      <c r="E4" s="38"/>
      <c r="F4" s="40"/>
      <c r="G4" s="94"/>
      <c r="H4" s="17"/>
      <c r="I4" s="18"/>
      <c r="J4" s="17"/>
      <c r="K4" s="17"/>
      <c r="L4" s="17"/>
      <c r="M4" s="17"/>
      <c r="N4" s="17"/>
      <c r="O4" s="17"/>
      <c r="P4" s="17"/>
      <c r="Q4" s="17"/>
      <c r="R4" s="17"/>
      <c r="S4" s="17"/>
      <c r="T4" s="17"/>
      <c r="U4" s="17"/>
      <c r="V4" s="17"/>
      <c r="W4" s="19"/>
      <c r="X4" s="17"/>
      <c r="Y4" s="17"/>
      <c r="Z4" s="17"/>
      <c r="AA4" s="19"/>
      <c r="AB4" s="17"/>
      <c r="AC4" s="17"/>
      <c r="AD4" s="17"/>
      <c r="AE4" s="17"/>
      <c r="AF4" s="20"/>
      <c r="AG4" s="21"/>
      <c r="AH4" s="21"/>
      <c r="AI4" s="21"/>
      <c r="AJ4" s="22"/>
      <c r="AK4" s="23"/>
      <c r="AL4" s="13"/>
      <c r="AM4" s="73"/>
      <c r="AN4" s="73"/>
      <c r="AO4" s="73"/>
      <c r="AP4" s="73"/>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row>
    <row r="5" spans="1:119" s="12" customFormat="1" ht="170.85" customHeight="1" x14ac:dyDescent="0.2">
      <c r="A5" s="83" t="s">
        <v>139</v>
      </c>
      <c r="B5" s="83" t="s">
        <v>134</v>
      </c>
      <c r="C5" s="83" t="s">
        <v>135</v>
      </c>
      <c r="D5" s="84" t="s">
        <v>136</v>
      </c>
      <c r="E5" s="84" t="s">
        <v>137</v>
      </c>
      <c r="F5" s="85" t="s">
        <v>138</v>
      </c>
      <c r="G5" s="98" t="s">
        <v>283</v>
      </c>
      <c r="H5" s="86" t="s">
        <v>309</v>
      </c>
      <c r="I5" s="86" t="s">
        <v>140</v>
      </c>
      <c r="J5" s="86" t="s">
        <v>310</v>
      </c>
      <c r="K5" s="86" t="s">
        <v>311</v>
      </c>
      <c r="L5" s="86" t="s">
        <v>312</v>
      </c>
      <c r="M5" s="86" t="s">
        <v>141</v>
      </c>
      <c r="N5" s="86" t="s">
        <v>142</v>
      </c>
      <c r="O5" s="86" t="s">
        <v>143</v>
      </c>
      <c r="P5" s="86" t="s">
        <v>144</v>
      </c>
      <c r="Q5" s="86" t="s">
        <v>313</v>
      </c>
      <c r="R5" s="86" t="s">
        <v>145</v>
      </c>
      <c r="S5" s="86" t="s">
        <v>314</v>
      </c>
      <c r="T5" s="86" t="s">
        <v>315</v>
      </c>
      <c r="U5" s="86" t="s">
        <v>316</v>
      </c>
      <c r="V5" s="86" t="s">
        <v>146</v>
      </c>
      <c r="W5" s="87" t="s">
        <v>147</v>
      </c>
      <c r="X5" s="86" t="s">
        <v>148</v>
      </c>
      <c r="Y5" s="86" t="s">
        <v>149</v>
      </c>
      <c r="Z5" s="86" t="s">
        <v>317</v>
      </c>
      <c r="AA5" s="87" t="s">
        <v>318</v>
      </c>
      <c r="AB5" s="86" t="s">
        <v>150</v>
      </c>
      <c r="AC5" s="86" t="s">
        <v>151</v>
      </c>
      <c r="AD5" s="86" t="s">
        <v>152</v>
      </c>
      <c r="AE5" s="86" t="s">
        <v>153</v>
      </c>
      <c r="AF5" s="86" t="s">
        <v>154</v>
      </c>
      <c r="AG5" s="88" t="s">
        <v>155</v>
      </c>
      <c r="AH5" s="88" t="s">
        <v>156</v>
      </c>
      <c r="AI5" s="88" t="s">
        <v>284</v>
      </c>
      <c r="AJ5" s="89" t="s">
        <v>17</v>
      </c>
      <c r="AK5" s="83" t="s">
        <v>169</v>
      </c>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row>
    <row r="6" spans="1:119" s="27" customFormat="1" ht="15" x14ac:dyDescent="0.25">
      <c r="A6" s="46">
        <v>244001</v>
      </c>
      <c r="B6" s="96" t="s">
        <v>171</v>
      </c>
      <c r="C6" s="42" t="s">
        <v>111</v>
      </c>
      <c r="D6" s="42">
        <v>-14.23</v>
      </c>
      <c r="E6" s="42">
        <v>-169.45400000000001</v>
      </c>
      <c r="F6" s="52">
        <v>931</v>
      </c>
      <c r="G6" s="42" t="s">
        <v>69</v>
      </c>
      <c r="H6" s="44">
        <v>0</v>
      </c>
      <c r="I6" s="44">
        <v>0</v>
      </c>
      <c r="J6" s="44">
        <v>0</v>
      </c>
      <c r="K6" s="44">
        <v>0</v>
      </c>
      <c r="L6" s="44">
        <v>1</v>
      </c>
      <c r="M6" s="44">
        <v>0</v>
      </c>
      <c r="N6" s="44">
        <v>0</v>
      </c>
      <c r="O6" s="44">
        <v>1</v>
      </c>
      <c r="P6" s="44">
        <v>0</v>
      </c>
      <c r="Q6" s="44">
        <v>0</v>
      </c>
      <c r="R6" s="44">
        <v>1</v>
      </c>
      <c r="S6" s="44">
        <v>0</v>
      </c>
      <c r="T6" s="44">
        <v>0</v>
      </c>
      <c r="U6" s="44">
        <v>0</v>
      </c>
      <c r="V6" s="44">
        <v>0</v>
      </c>
      <c r="W6" s="47">
        <v>3.05</v>
      </c>
      <c r="X6" s="44">
        <v>0</v>
      </c>
      <c r="Y6" s="44">
        <v>0</v>
      </c>
      <c r="Z6" s="44">
        <v>0</v>
      </c>
      <c r="AA6" s="47">
        <v>0</v>
      </c>
      <c r="AB6" s="44">
        <v>0</v>
      </c>
      <c r="AC6" s="44">
        <v>0</v>
      </c>
      <c r="AD6" s="44">
        <v>0</v>
      </c>
      <c r="AE6" s="44">
        <v>1</v>
      </c>
      <c r="AF6" s="48">
        <f t="shared" ref="AF6:AF52" si="0">SUM(H6:V6)</f>
        <v>3</v>
      </c>
      <c r="AG6" s="48">
        <f t="shared" ref="AG6:AG37" si="1">SUM(W6:AE6)</f>
        <v>4.05</v>
      </c>
      <c r="AH6" s="48">
        <f t="shared" ref="AH6:AH37" si="2">(AF6*AG6)</f>
        <v>12.149999999999999</v>
      </c>
      <c r="AI6" s="48">
        <f t="shared" ref="AI6:AI37" si="3">(SUM(I6:L6))*(SUM(Z6:AA6))</f>
        <v>0</v>
      </c>
      <c r="AJ6" s="49">
        <f t="shared" ref="AJ6:AJ44" si="4">SUM(T6:V6)</f>
        <v>0</v>
      </c>
      <c r="AK6" s="71"/>
      <c r="AL6" s="75"/>
      <c r="AM6" s="75"/>
      <c r="AN6" s="75"/>
      <c r="AO6" s="75"/>
      <c r="AP6" s="75"/>
    </row>
    <row r="7" spans="1:119" s="27" customFormat="1" ht="15" x14ac:dyDescent="0.25">
      <c r="A7" s="46">
        <v>244010</v>
      </c>
      <c r="B7" s="42" t="s">
        <v>70</v>
      </c>
      <c r="C7" s="42" t="s">
        <v>111</v>
      </c>
      <c r="D7" s="42">
        <v>-14.175000000000001</v>
      </c>
      <c r="E7" s="42">
        <v>-169.61799999999999</v>
      </c>
      <c r="F7" s="52">
        <v>639</v>
      </c>
      <c r="G7" s="42" t="s">
        <v>71</v>
      </c>
      <c r="H7" s="44">
        <v>0</v>
      </c>
      <c r="I7" s="44">
        <v>0</v>
      </c>
      <c r="J7" s="44">
        <v>0</v>
      </c>
      <c r="K7" s="44">
        <v>0</v>
      </c>
      <c r="L7" s="44">
        <v>1</v>
      </c>
      <c r="M7" s="44">
        <v>0</v>
      </c>
      <c r="N7" s="44">
        <v>0</v>
      </c>
      <c r="O7" s="44">
        <v>1</v>
      </c>
      <c r="P7" s="44">
        <v>0</v>
      </c>
      <c r="Q7" s="44">
        <v>0</v>
      </c>
      <c r="R7" s="44">
        <v>1</v>
      </c>
      <c r="S7" s="44">
        <v>0</v>
      </c>
      <c r="T7" s="44">
        <v>0</v>
      </c>
      <c r="U7" s="44">
        <v>0</v>
      </c>
      <c r="V7" s="44">
        <v>0</v>
      </c>
      <c r="W7" s="47">
        <v>3.05</v>
      </c>
      <c r="X7" s="44">
        <v>0</v>
      </c>
      <c r="Y7" s="44">
        <v>0</v>
      </c>
      <c r="Z7" s="44">
        <v>0</v>
      </c>
      <c r="AA7" s="47">
        <v>0</v>
      </c>
      <c r="AB7" s="44">
        <v>0</v>
      </c>
      <c r="AC7" s="44">
        <v>0</v>
      </c>
      <c r="AD7" s="44">
        <v>0</v>
      </c>
      <c r="AE7" s="44">
        <v>1</v>
      </c>
      <c r="AF7" s="48">
        <f t="shared" si="0"/>
        <v>3</v>
      </c>
      <c r="AG7" s="48">
        <f t="shared" si="1"/>
        <v>4.05</v>
      </c>
      <c r="AH7" s="48">
        <f t="shared" si="2"/>
        <v>12.149999999999999</v>
      </c>
      <c r="AI7" s="48">
        <f t="shared" si="3"/>
        <v>0</v>
      </c>
      <c r="AJ7" s="49">
        <f t="shared" si="4"/>
        <v>0</v>
      </c>
      <c r="AK7" s="71"/>
      <c r="AL7" s="75"/>
      <c r="AM7" s="75"/>
      <c r="AN7" s="75"/>
      <c r="AO7" s="75"/>
      <c r="AP7" s="75"/>
    </row>
    <row r="8" spans="1:119" s="27" customFormat="1" ht="25.5" x14ac:dyDescent="0.25">
      <c r="A8" s="46">
        <v>244020</v>
      </c>
      <c r="B8" s="42" t="s">
        <v>72</v>
      </c>
      <c r="C8" s="42" t="s">
        <v>111</v>
      </c>
      <c r="D8" s="42">
        <v>-14.295</v>
      </c>
      <c r="E8" s="42">
        <v>-170.7</v>
      </c>
      <c r="F8" s="52">
        <v>653</v>
      </c>
      <c r="G8" s="42" t="s">
        <v>73</v>
      </c>
      <c r="H8" s="44">
        <v>0</v>
      </c>
      <c r="I8" s="44">
        <v>0</v>
      </c>
      <c r="J8" s="44">
        <v>0</v>
      </c>
      <c r="K8" s="44">
        <v>0</v>
      </c>
      <c r="L8" s="44">
        <v>1</v>
      </c>
      <c r="M8" s="44">
        <v>0</v>
      </c>
      <c r="N8" s="44">
        <v>0</v>
      </c>
      <c r="O8" s="44">
        <v>1</v>
      </c>
      <c r="P8" s="44">
        <v>0</v>
      </c>
      <c r="Q8" s="44">
        <v>0</v>
      </c>
      <c r="R8" s="44">
        <v>0</v>
      </c>
      <c r="S8" s="44">
        <v>0</v>
      </c>
      <c r="T8" s="44">
        <v>0</v>
      </c>
      <c r="U8" s="44">
        <v>0</v>
      </c>
      <c r="V8" s="44">
        <v>0</v>
      </c>
      <c r="W8" s="47">
        <v>4.7300000000000004</v>
      </c>
      <c r="X8" s="44">
        <v>0</v>
      </c>
      <c r="Y8" s="44">
        <v>0</v>
      </c>
      <c r="Z8" s="44">
        <v>1</v>
      </c>
      <c r="AA8" s="47">
        <v>2.5499999999999998</v>
      </c>
      <c r="AB8" s="44">
        <v>0</v>
      </c>
      <c r="AC8" s="44">
        <v>0</v>
      </c>
      <c r="AD8" s="44">
        <v>0</v>
      </c>
      <c r="AE8" s="44">
        <v>1</v>
      </c>
      <c r="AF8" s="48">
        <f t="shared" si="0"/>
        <v>2</v>
      </c>
      <c r="AG8" s="48">
        <f t="shared" si="1"/>
        <v>9.2800000000000011</v>
      </c>
      <c r="AH8" s="48">
        <f t="shared" si="2"/>
        <v>18.560000000000002</v>
      </c>
      <c r="AI8" s="48">
        <f t="shared" si="3"/>
        <v>3.55</v>
      </c>
      <c r="AJ8" s="49">
        <f t="shared" si="4"/>
        <v>0</v>
      </c>
      <c r="AK8" s="71" t="s">
        <v>107</v>
      </c>
      <c r="AL8" s="75"/>
      <c r="AM8" s="75"/>
      <c r="AN8" s="75"/>
      <c r="AO8" s="75"/>
      <c r="AP8" s="75"/>
    </row>
    <row r="9" spans="1:119" s="26" customFormat="1" ht="39.950000000000003" customHeight="1" x14ac:dyDescent="0.25">
      <c r="A9" s="46">
        <v>284133</v>
      </c>
      <c r="B9" s="42" t="s">
        <v>175</v>
      </c>
      <c r="C9" s="42" t="s">
        <v>112</v>
      </c>
      <c r="D9" s="42">
        <v>21.93</v>
      </c>
      <c r="E9" s="50">
        <v>143.47</v>
      </c>
      <c r="F9" s="51">
        <v>-217</v>
      </c>
      <c r="G9" s="42" t="s">
        <v>78</v>
      </c>
      <c r="H9" s="44">
        <v>1</v>
      </c>
      <c r="I9" s="44">
        <v>0</v>
      </c>
      <c r="J9" s="44">
        <v>0</v>
      </c>
      <c r="K9" s="44">
        <v>0</v>
      </c>
      <c r="L9" s="44">
        <v>4</v>
      </c>
      <c r="M9" s="44">
        <v>0</v>
      </c>
      <c r="N9" s="44">
        <v>0</v>
      </c>
      <c r="O9" s="44">
        <v>0</v>
      </c>
      <c r="P9" s="44">
        <v>0</v>
      </c>
      <c r="Q9" s="44">
        <v>0</v>
      </c>
      <c r="R9" s="44">
        <v>1</v>
      </c>
      <c r="S9" s="44">
        <v>0</v>
      </c>
      <c r="T9" s="44">
        <v>1</v>
      </c>
      <c r="U9" s="44">
        <v>0</v>
      </c>
      <c r="V9" s="44">
        <v>1</v>
      </c>
      <c r="W9" s="47">
        <v>0</v>
      </c>
      <c r="X9" s="44">
        <v>0</v>
      </c>
      <c r="Y9" s="44">
        <v>0</v>
      </c>
      <c r="Z9" s="44">
        <v>0</v>
      </c>
      <c r="AA9" s="50">
        <v>0</v>
      </c>
      <c r="AB9" s="44">
        <v>0</v>
      </c>
      <c r="AC9" s="44">
        <v>0</v>
      </c>
      <c r="AD9" s="44">
        <v>0</v>
      </c>
      <c r="AE9" s="44">
        <v>0</v>
      </c>
      <c r="AF9" s="48">
        <f t="shared" si="0"/>
        <v>8</v>
      </c>
      <c r="AG9" s="48">
        <f t="shared" si="1"/>
        <v>0</v>
      </c>
      <c r="AH9" s="48">
        <f t="shared" si="2"/>
        <v>0</v>
      </c>
      <c r="AI9" s="48">
        <f t="shared" si="3"/>
        <v>0</v>
      </c>
      <c r="AJ9" s="49">
        <f t="shared" si="4"/>
        <v>2</v>
      </c>
      <c r="AK9" s="71" t="s">
        <v>128</v>
      </c>
      <c r="AL9" s="28"/>
      <c r="AM9" s="28"/>
      <c r="AN9" s="28"/>
      <c r="AO9" s="28"/>
      <c r="AP9" s="28"/>
    </row>
    <row r="10" spans="1:119" s="30" customFormat="1" ht="51" x14ac:dyDescent="0.2">
      <c r="A10" s="42">
        <v>284135</v>
      </c>
      <c r="B10" s="42" t="s">
        <v>74</v>
      </c>
      <c r="C10" s="42" t="s">
        <v>112</v>
      </c>
      <c r="D10" s="42">
        <v>21.6</v>
      </c>
      <c r="E10" s="50">
        <v>143.637</v>
      </c>
      <c r="F10" s="52">
        <v>-297</v>
      </c>
      <c r="G10" s="71" t="s">
        <v>78</v>
      </c>
      <c r="H10" s="44">
        <v>1</v>
      </c>
      <c r="I10" s="44">
        <v>0</v>
      </c>
      <c r="J10" s="44">
        <v>0</v>
      </c>
      <c r="K10" s="44">
        <v>0</v>
      </c>
      <c r="L10" s="44">
        <v>1</v>
      </c>
      <c r="M10" s="44">
        <v>0</v>
      </c>
      <c r="N10" s="44">
        <v>0</v>
      </c>
      <c r="O10" s="44">
        <v>0</v>
      </c>
      <c r="P10" s="44">
        <v>0</v>
      </c>
      <c r="Q10" s="44">
        <v>0</v>
      </c>
      <c r="R10" s="44">
        <v>1</v>
      </c>
      <c r="S10" s="44">
        <v>0</v>
      </c>
      <c r="T10" s="44">
        <v>0</v>
      </c>
      <c r="U10" s="44">
        <v>0</v>
      </c>
      <c r="V10" s="44">
        <v>1</v>
      </c>
      <c r="W10" s="47">
        <v>0</v>
      </c>
      <c r="X10" s="44">
        <v>0</v>
      </c>
      <c r="Y10" s="44">
        <v>0</v>
      </c>
      <c r="Z10" s="44">
        <v>0</v>
      </c>
      <c r="AA10" s="47">
        <v>0</v>
      </c>
      <c r="AB10" s="44">
        <v>0</v>
      </c>
      <c r="AC10" s="44">
        <v>0</v>
      </c>
      <c r="AD10" s="44">
        <v>0</v>
      </c>
      <c r="AE10" s="44">
        <v>0</v>
      </c>
      <c r="AF10" s="48">
        <f t="shared" si="0"/>
        <v>4</v>
      </c>
      <c r="AG10" s="48">
        <f t="shared" si="1"/>
        <v>0</v>
      </c>
      <c r="AH10" s="48">
        <f t="shared" si="2"/>
        <v>0</v>
      </c>
      <c r="AI10" s="48">
        <f t="shared" si="3"/>
        <v>0</v>
      </c>
      <c r="AJ10" s="49">
        <f t="shared" si="4"/>
        <v>1</v>
      </c>
      <c r="AK10" s="71" t="s">
        <v>157</v>
      </c>
      <c r="AL10" s="29"/>
      <c r="AM10" s="29"/>
      <c r="AN10" s="29"/>
      <c r="AO10" s="29"/>
      <c r="AP10" s="29"/>
    </row>
    <row r="11" spans="1:119" s="31" customFormat="1" ht="51.95" customHeight="1" x14ac:dyDescent="0.2">
      <c r="A11" s="42">
        <v>284137</v>
      </c>
      <c r="B11" s="42" t="s">
        <v>176</v>
      </c>
      <c r="C11" s="42" t="s">
        <v>112</v>
      </c>
      <c r="D11" s="42">
        <v>21.324000000000002</v>
      </c>
      <c r="E11" s="42">
        <v>144.19399999999999</v>
      </c>
      <c r="F11" s="52">
        <v>-323</v>
      </c>
      <c r="G11" s="42" t="s">
        <v>78</v>
      </c>
      <c r="H11" s="44">
        <v>1</v>
      </c>
      <c r="I11" s="44">
        <v>0</v>
      </c>
      <c r="J11" s="44">
        <v>0</v>
      </c>
      <c r="K11" s="44">
        <v>0</v>
      </c>
      <c r="L11" s="44">
        <v>1</v>
      </c>
      <c r="M11" s="44">
        <v>0</v>
      </c>
      <c r="N11" s="44">
        <v>0</v>
      </c>
      <c r="O11" s="44">
        <v>0</v>
      </c>
      <c r="P11" s="44">
        <v>0</v>
      </c>
      <c r="Q11" s="44">
        <v>0</v>
      </c>
      <c r="R11" s="44">
        <v>1</v>
      </c>
      <c r="S11" s="44">
        <v>0</v>
      </c>
      <c r="T11" s="44">
        <v>0</v>
      </c>
      <c r="U11" s="44">
        <v>0</v>
      </c>
      <c r="V11" s="44">
        <v>1</v>
      </c>
      <c r="W11" s="47">
        <v>0</v>
      </c>
      <c r="X11" s="44">
        <v>0</v>
      </c>
      <c r="Y11" s="44">
        <v>0</v>
      </c>
      <c r="Z11" s="44">
        <v>0</v>
      </c>
      <c r="AA11" s="47">
        <v>0</v>
      </c>
      <c r="AB11" s="44">
        <v>0</v>
      </c>
      <c r="AC11" s="44">
        <v>0</v>
      </c>
      <c r="AD11" s="44">
        <v>0</v>
      </c>
      <c r="AE11" s="44">
        <v>0</v>
      </c>
      <c r="AF11" s="48">
        <f t="shared" si="0"/>
        <v>4</v>
      </c>
      <c r="AG11" s="48">
        <f t="shared" si="1"/>
        <v>0</v>
      </c>
      <c r="AH11" s="48">
        <f t="shared" si="2"/>
        <v>0</v>
      </c>
      <c r="AI11" s="48">
        <f t="shared" si="3"/>
        <v>0</v>
      </c>
      <c r="AJ11" s="49">
        <f t="shared" si="4"/>
        <v>1</v>
      </c>
      <c r="AK11" s="71" t="s">
        <v>129</v>
      </c>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row>
    <row r="12" spans="1:119" s="31" customFormat="1" ht="15" customHeight="1" x14ac:dyDescent="0.2">
      <c r="A12" s="46">
        <v>284140</v>
      </c>
      <c r="B12" s="46" t="s">
        <v>75</v>
      </c>
      <c r="C12" s="42" t="s">
        <v>112</v>
      </c>
      <c r="D12" s="53">
        <v>20.53</v>
      </c>
      <c r="E12" s="53">
        <v>144.9</v>
      </c>
      <c r="F12" s="54">
        <v>360</v>
      </c>
      <c r="G12" s="46" t="s">
        <v>44</v>
      </c>
      <c r="H12" s="55">
        <v>1</v>
      </c>
      <c r="I12" s="56">
        <v>1</v>
      </c>
      <c r="J12" s="55">
        <v>0</v>
      </c>
      <c r="K12" s="55">
        <v>0</v>
      </c>
      <c r="L12" s="55">
        <v>4</v>
      </c>
      <c r="M12" s="55">
        <v>0</v>
      </c>
      <c r="N12" s="55">
        <v>0</v>
      </c>
      <c r="O12" s="55">
        <v>0</v>
      </c>
      <c r="P12" s="55">
        <v>0</v>
      </c>
      <c r="Q12" s="55">
        <v>0</v>
      </c>
      <c r="R12" s="55">
        <v>1</v>
      </c>
      <c r="S12" s="55">
        <v>0</v>
      </c>
      <c r="T12" s="55">
        <v>1</v>
      </c>
      <c r="U12" s="55">
        <v>0</v>
      </c>
      <c r="V12" s="55">
        <v>1</v>
      </c>
      <c r="W12" s="47">
        <v>0</v>
      </c>
      <c r="X12" s="55">
        <v>0</v>
      </c>
      <c r="Y12" s="55">
        <v>0</v>
      </c>
      <c r="Z12" s="55">
        <v>0</v>
      </c>
      <c r="AA12" s="47">
        <v>4.0599999999999996</v>
      </c>
      <c r="AB12" s="55">
        <v>0</v>
      </c>
      <c r="AC12" s="55">
        <v>0</v>
      </c>
      <c r="AD12" s="55">
        <v>0</v>
      </c>
      <c r="AE12" s="55">
        <v>0</v>
      </c>
      <c r="AF12" s="48">
        <f t="shared" si="0"/>
        <v>9</v>
      </c>
      <c r="AG12" s="48">
        <f t="shared" si="1"/>
        <v>4.0599999999999996</v>
      </c>
      <c r="AH12" s="48">
        <f t="shared" si="2"/>
        <v>36.54</v>
      </c>
      <c r="AI12" s="48">
        <f t="shared" si="3"/>
        <v>20.299999999999997</v>
      </c>
      <c r="AJ12" s="49">
        <f t="shared" si="4"/>
        <v>2</v>
      </c>
      <c r="AK12" s="90"/>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row>
    <row r="13" spans="1:119" s="11" customFormat="1" ht="51" x14ac:dyDescent="0.2">
      <c r="A13" s="46">
        <v>284141</v>
      </c>
      <c r="B13" s="42" t="s">
        <v>177</v>
      </c>
      <c r="C13" s="42" t="s">
        <v>112</v>
      </c>
      <c r="D13" s="53">
        <v>20.420000000000002</v>
      </c>
      <c r="E13" s="53">
        <v>145.03</v>
      </c>
      <c r="F13" s="54">
        <v>-137</v>
      </c>
      <c r="G13" s="42" t="s">
        <v>130</v>
      </c>
      <c r="H13" s="52">
        <v>1</v>
      </c>
      <c r="I13" s="56">
        <v>0</v>
      </c>
      <c r="J13" s="55">
        <v>0</v>
      </c>
      <c r="K13" s="55">
        <v>0</v>
      </c>
      <c r="L13" s="55">
        <v>4</v>
      </c>
      <c r="M13" s="55">
        <v>0</v>
      </c>
      <c r="N13" s="55">
        <v>0</v>
      </c>
      <c r="O13" s="55">
        <v>0</v>
      </c>
      <c r="P13" s="55">
        <v>0</v>
      </c>
      <c r="Q13" s="55">
        <v>0</v>
      </c>
      <c r="R13" s="55">
        <v>1</v>
      </c>
      <c r="S13" s="55">
        <v>0</v>
      </c>
      <c r="T13" s="55">
        <v>1</v>
      </c>
      <c r="U13" s="55">
        <v>0</v>
      </c>
      <c r="V13" s="55">
        <v>1</v>
      </c>
      <c r="W13" s="47">
        <v>0</v>
      </c>
      <c r="X13" s="55">
        <v>0</v>
      </c>
      <c r="Y13" s="55">
        <v>0</v>
      </c>
      <c r="Z13" s="55">
        <v>0</v>
      </c>
      <c r="AA13" s="50">
        <v>0</v>
      </c>
      <c r="AB13" s="55">
        <v>0</v>
      </c>
      <c r="AC13" s="55">
        <v>0</v>
      </c>
      <c r="AD13" s="55">
        <v>0</v>
      </c>
      <c r="AE13" s="55">
        <v>0</v>
      </c>
      <c r="AF13" s="48">
        <f t="shared" si="0"/>
        <v>8</v>
      </c>
      <c r="AG13" s="48">
        <f t="shared" si="1"/>
        <v>0</v>
      </c>
      <c r="AH13" s="48">
        <f t="shared" si="2"/>
        <v>0</v>
      </c>
      <c r="AI13" s="48">
        <f t="shared" si="3"/>
        <v>0</v>
      </c>
      <c r="AJ13" s="49">
        <f t="shared" si="4"/>
        <v>2</v>
      </c>
      <c r="AK13" s="90" t="s">
        <v>158</v>
      </c>
      <c r="AL13" s="35"/>
      <c r="AM13" s="35"/>
      <c r="AN13" s="35"/>
      <c r="AO13" s="35"/>
      <c r="AP13" s="35"/>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row>
    <row r="14" spans="1:119" s="11" customFormat="1" x14ac:dyDescent="0.2">
      <c r="A14" s="46">
        <v>284142</v>
      </c>
      <c r="B14" s="42" t="s">
        <v>9</v>
      </c>
      <c r="C14" s="42" t="s">
        <v>112</v>
      </c>
      <c r="D14" s="53">
        <v>20.13</v>
      </c>
      <c r="E14" s="53">
        <v>145.1</v>
      </c>
      <c r="F14" s="54">
        <v>-8</v>
      </c>
      <c r="G14" s="46" t="s">
        <v>44</v>
      </c>
      <c r="H14" s="52">
        <v>1</v>
      </c>
      <c r="I14" s="56">
        <v>0</v>
      </c>
      <c r="J14" s="55">
        <v>0</v>
      </c>
      <c r="K14" s="55">
        <v>0</v>
      </c>
      <c r="L14" s="55">
        <v>3</v>
      </c>
      <c r="M14" s="55">
        <v>0</v>
      </c>
      <c r="N14" s="55">
        <v>0</v>
      </c>
      <c r="O14" s="55">
        <v>0</v>
      </c>
      <c r="P14" s="55">
        <v>0</v>
      </c>
      <c r="Q14" s="55">
        <v>0</v>
      </c>
      <c r="R14" s="55">
        <v>1</v>
      </c>
      <c r="S14" s="55">
        <v>0</v>
      </c>
      <c r="T14" s="55">
        <v>0</v>
      </c>
      <c r="U14" s="55">
        <v>0</v>
      </c>
      <c r="V14" s="55">
        <v>0</v>
      </c>
      <c r="W14" s="47">
        <v>0</v>
      </c>
      <c r="X14" s="55">
        <v>0</v>
      </c>
      <c r="Y14" s="55">
        <v>0</v>
      </c>
      <c r="Z14" s="55">
        <v>0</v>
      </c>
      <c r="AA14" s="50">
        <v>4.0599999999999996</v>
      </c>
      <c r="AB14" s="55">
        <v>0</v>
      </c>
      <c r="AC14" s="55">
        <v>0</v>
      </c>
      <c r="AD14" s="55">
        <v>0</v>
      </c>
      <c r="AE14" s="55">
        <v>0</v>
      </c>
      <c r="AF14" s="48">
        <f t="shared" si="0"/>
        <v>5</v>
      </c>
      <c r="AG14" s="48">
        <f t="shared" si="1"/>
        <v>4.0599999999999996</v>
      </c>
      <c r="AH14" s="48">
        <f t="shared" si="2"/>
        <v>20.299999999999997</v>
      </c>
      <c r="AI14" s="48">
        <f t="shared" si="3"/>
        <v>12.18</v>
      </c>
      <c r="AJ14" s="49">
        <f t="shared" si="4"/>
        <v>0</v>
      </c>
      <c r="AK14" s="90"/>
      <c r="AL14" s="35"/>
      <c r="AM14" s="35"/>
      <c r="AN14" s="35"/>
      <c r="AO14" s="35"/>
      <c r="AP14" s="35"/>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row>
    <row r="15" spans="1:119" s="11" customFormat="1" x14ac:dyDescent="0.2">
      <c r="A15" s="46">
        <v>284143</v>
      </c>
      <c r="B15" s="42" t="s">
        <v>10</v>
      </c>
      <c r="C15" s="42" t="s">
        <v>112</v>
      </c>
      <c r="D15" s="53">
        <v>20.02</v>
      </c>
      <c r="E15" s="53">
        <v>145.22</v>
      </c>
      <c r="F15" s="54">
        <v>227</v>
      </c>
      <c r="G15" s="46" t="s">
        <v>44</v>
      </c>
      <c r="H15" s="55">
        <v>1</v>
      </c>
      <c r="I15" s="56">
        <v>1</v>
      </c>
      <c r="J15" s="55">
        <v>0</v>
      </c>
      <c r="K15" s="55">
        <v>0</v>
      </c>
      <c r="L15" s="55">
        <v>1</v>
      </c>
      <c r="M15" s="55">
        <v>0</v>
      </c>
      <c r="N15" s="55">
        <v>0</v>
      </c>
      <c r="O15" s="55">
        <v>0</v>
      </c>
      <c r="P15" s="55">
        <v>0</v>
      </c>
      <c r="Q15" s="55">
        <v>0</v>
      </c>
      <c r="R15" s="55">
        <v>0</v>
      </c>
      <c r="S15" s="55">
        <v>0</v>
      </c>
      <c r="T15" s="55">
        <v>0</v>
      </c>
      <c r="U15" s="55">
        <v>0</v>
      </c>
      <c r="V15" s="55">
        <v>1</v>
      </c>
      <c r="W15" s="47">
        <v>0</v>
      </c>
      <c r="X15" s="55">
        <v>0</v>
      </c>
      <c r="Y15" s="55">
        <v>0</v>
      </c>
      <c r="Z15" s="55">
        <v>0</v>
      </c>
      <c r="AA15" s="47">
        <v>4.0599999999999996</v>
      </c>
      <c r="AB15" s="55">
        <v>0</v>
      </c>
      <c r="AC15" s="55">
        <v>0</v>
      </c>
      <c r="AD15" s="55">
        <v>0</v>
      </c>
      <c r="AE15" s="55">
        <v>0</v>
      </c>
      <c r="AF15" s="48">
        <f t="shared" si="0"/>
        <v>4</v>
      </c>
      <c r="AG15" s="48">
        <f t="shared" si="1"/>
        <v>4.0599999999999996</v>
      </c>
      <c r="AH15" s="48">
        <f t="shared" si="2"/>
        <v>16.239999999999998</v>
      </c>
      <c r="AI15" s="48">
        <f t="shared" si="3"/>
        <v>8.1199999999999992</v>
      </c>
      <c r="AJ15" s="49">
        <f t="shared" si="4"/>
        <v>1</v>
      </c>
      <c r="AK15" s="90" t="s">
        <v>285</v>
      </c>
      <c r="AL15" s="35"/>
      <c r="AM15" s="35"/>
      <c r="AN15" s="35"/>
      <c r="AO15" s="35"/>
      <c r="AP15" s="35"/>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row>
    <row r="16" spans="1:119" s="11" customFormat="1" x14ac:dyDescent="0.2">
      <c r="A16" s="46">
        <v>284150</v>
      </c>
      <c r="B16" s="42" t="s">
        <v>178</v>
      </c>
      <c r="C16" s="42" t="s">
        <v>112</v>
      </c>
      <c r="D16" s="53">
        <v>19.670000000000002</v>
      </c>
      <c r="E16" s="53">
        <v>145.4</v>
      </c>
      <c r="F16" s="54">
        <v>857</v>
      </c>
      <c r="G16" s="46" t="s">
        <v>44</v>
      </c>
      <c r="H16" s="55">
        <v>1</v>
      </c>
      <c r="I16" s="56">
        <v>1</v>
      </c>
      <c r="J16" s="55">
        <v>0</v>
      </c>
      <c r="K16" s="55">
        <v>0</v>
      </c>
      <c r="L16" s="55">
        <v>3</v>
      </c>
      <c r="M16" s="55">
        <v>0</v>
      </c>
      <c r="N16" s="55">
        <v>0</v>
      </c>
      <c r="O16" s="55">
        <v>0</v>
      </c>
      <c r="P16" s="55">
        <v>0</v>
      </c>
      <c r="Q16" s="55">
        <v>0</v>
      </c>
      <c r="R16" s="55">
        <v>1</v>
      </c>
      <c r="S16" s="55">
        <v>0</v>
      </c>
      <c r="T16" s="55">
        <v>1</v>
      </c>
      <c r="U16" s="55">
        <v>0</v>
      </c>
      <c r="V16" s="55">
        <v>1</v>
      </c>
      <c r="W16" s="47">
        <v>0</v>
      </c>
      <c r="X16" s="55">
        <v>0</v>
      </c>
      <c r="Y16" s="55">
        <v>0</v>
      </c>
      <c r="Z16" s="55">
        <v>0</v>
      </c>
      <c r="AA16" s="47">
        <v>4.0599999999999996</v>
      </c>
      <c r="AB16" s="55">
        <v>0</v>
      </c>
      <c r="AC16" s="55">
        <v>0</v>
      </c>
      <c r="AD16" s="55">
        <v>0</v>
      </c>
      <c r="AE16" s="55">
        <v>0</v>
      </c>
      <c r="AF16" s="48">
        <f t="shared" si="0"/>
        <v>8</v>
      </c>
      <c r="AG16" s="48">
        <f t="shared" si="1"/>
        <v>4.0599999999999996</v>
      </c>
      <c r="AH16" s="48">
        <f t="shared" si="2"/>
        <v>32.479999999999997</v>
      </c>
      <c r="AI16" s="48">
        <f t="shared" si="3"/>
        <v>16.239999999999998</v>
      </c>
      <c r="AJ16" s="49">
        <f t="shared" si="4"/>
        <v>2</v>
      </c>
      <c r="AK16" s="91"/>
      <c r="AL16" s="35"/>
      <c r="AM16" s="35"/>
      <c r="AN16" s="35"/>
      <c r="AO16" s="35"/>
      <c r="AP16" s="35"/>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row>
    <row r="17" spans="1:105" s="11" customFormat="1" ht="25.5" x14ac:dyDescent="0.2">
      <c r="A17" s="46">
        <v>284160</v>
      </c>
      <c r="B17" s="42" t="s">
        <v>179</v>
      </c>
      <c r="C17" s="42" t="s">
        <v>112</v>
      </c>
      <c r="D17" s="53">
        <v>18.77</v>
      </c>
      <c r="E17" s="53">
        <v>145.66999999999999</v>
      </c>
      <c r="F17" s="54">
        <v>965</v>
      </c>
      <c r="G17" s="46" t="s">
        <v>44</v>
      </c>
      <c r="H17" s="55">
        <v>1</v>
      </c>
      <c r="I17" s="56">
        <v>1</v>
      </c>
      <c r="J17" s="55">
        <v>1</v>
      </c>
      <c r="K17" s="55">
        <v>1</v>
      </c>
      <c r="L17" s="55">
        <v>3</v>
      </c>
      <c r="M17" s="55">
        <v>1</v>
      </c>
      <c r="N17" s="55">
        <v>0</v>
      </c>
      <c r="O17" s="55">
        <v>0</v>
      </c>
      <c r="P17" s="55">
        <v>0</v>
      </c>
      <c r="Q17" s="55">
        <v>0</v>
      </c>
      <c r="R17" s="55">
        <v>1</v>
      </c>
      <c r="S17" s="55">
        <v>0</v>
      </c>
      <c r="T17" s="55">
        <v>1</v>
      </c>
      <c r="U17" s="55">
        <v>0</v>
      </c>
      <c r="V17" s="55">
        <v>1</v>
      </c>
      <c r="W17" s="47">
        <v>0</v>
      </c>
      <c r="X17" s="55">
        <v>0</v>
      </c>
      <c r="Y17" s="55">
        <v>1</v>
      </c>
      <c r="Z17" s="55">
        <v>0</v>
      </c>
      <c r="AA17" s="47">
        <v>4.0599999999999996</v>
      </c>
      <c r="AB17" s="55">
        <v>0</v>
      </c>
      <c r="AC17" s="55">
        <v>0</v>
      </c>
      <c r="AD17" s="55">
        <v>0</v>
      </c>
      <c r="AE17" s="55">
        <v>1</v>
      </c>
      <c r="AF17" s="48">
        <f t="shared" si="0"/>
        <v>11</v>
      </c>
      <c r="AG17" s="48">
        <f t="shared" si="1"/>
        <v>6.06</v>
      </c>
      <c r="AH17" s="48">
        <f t="shared" si="2"/>
        <v>66.66</v>
      </c>
      <c r="AI17" s="48">
        <f t="shared" si="3"/>
        <v>24.36</v>
      </c>
      <c r="AJ17" s="49">
        <f t="shared" si="4"/>
        <v>2</v>
      </c>
      <c r="AK17" s="90" t="s">
        <v>286</v>
      </c>
      <c r="AL17" s="35"/>
      <c r="AM17" s="35"/>
      <c r="AN17" s="35"/>
      <c r="AO17" s="35"/>
      <c r="AP17" s="35"/>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row>
    <row r="18" spans="1:105" s="11" customFormat="1" ht="25.5" x14ac:dyDescent="0.2">
      <c r="A18" s="46">
        <v>284170</v>
      </c>
      <c r="B18" s="42" t="s">
        <v>180</v>
      </c>
      <c r="C18" s="42" t="s">
        <v>112</v>
      </c>
      <c r="D18" s="53">
        <v>18.13</v>
      </c>
      <c r="E18" s="53">
        <v>145.80000000000001</v>
      </c>
      <c r="F18" s="54">
        <v>570</v>
      </c>
      <c r="G18" s="46" t="s">
        <v>45</v>
      </c>
      <c r="H18" s="55">
        <v>1</v>
      </c>
      <c r="I18" s="56">
        <v>1</v>
      </c>
      <c r="J18" s="55">
        <v>1</v>
      </c>
      <c r="K18" s="55">
        <v>1</v>
      </c>
      <c r="L18" s="55">
        <v>4</v>
      </c>
      <c r="M18" s="55">
        <v>1</v>
      </c>
      <c r="N18" s="55">
        <v>1</v>
      </c>
      <c r="O18" s="55">
        <v>0</v>
      </c>
      <c r="P18" s="55">
        <v>0</v>
      </c>
      <c r="Q18" s="55">
        <v>0</v>
      </c>
      <c r="R18" s="55">
        <v>1</v>
      </c>
      <c r="S18" s="55">
        <v>0</v>
      </c>
      <c r="T18" s="55">
        <v>1</v>
      </c>
      <c r="U18" s="55">
        <v>0</v>
      </c>
      <c r="V18" s="55">
        <v>1</v>
      </c>
      <c r="W18" s="47">
        <v>0</v>
      </c>
      <c r="X18" s="55">
        <v>0</v>
      </c>
      <c r="Y18" s="55">
        <v>1</v>
      </c>
      <c r="Z18" s="55">
        <v>0</v>
      </c>
      <c r="AA18" s="47">
        <v>4.0599999999999996</v>
      </c>
      <c r="AB18" s="55">
        <v>0</v>
      </c>
      <c r="AC18" s="55">
        <v>0</v>
      </c>
      <c r="AD18" s="55">
        <v>0</v>
      </c>
      <c r="AE18" s="55">
        <v>1</v>
      </c>
      <c r="AF18" s="48">
        <f t="shared" si="0"/>
        <v>13</v>
      </c>
      <c r="AG18" s="48">
        <f t="shared" si="1"/>
        <v>6.06</v>
      </c>
      <c r="AH18" s="48">
        <f t="shared" si="2"/>
        <v>78.78</v>
      </c>
      <c r="AI18" s="48">
        <f t="shared" si="3"/>
        <v>28.419999999999998</v>
      </c>
      <c r="AJ18" s="49">
        <f t="shared" si="4"/>
        <v>2</v>
      </c>
      <c r="AK18" s="90" t="s">
        <v>287</v>
      </c>
      <c r="AL18" s="35"/>
      <c r="AM18" s="35"/>
      <c r="AN18" s="35"/>
      <c r="AO18" s="35"/>
      <c r="AP18" s="35"/>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row>
    <row r="19" spans="1:105" s="11" customFormat="1" ht="51" x14ac:dyDescent="0.2">
      <c r="A19" s="46">
        <v>284180</v>
      </c>
      <c r="B19" s="42" t="s">
        <v>181</v>
      </c>
      <c r="C19" s="42" t="s">
        <v>112</v>
      </c>
      <c r="D19" s="53">
        <v>17.600000000000001</v>
      </c>
      <c r="E19" s="53">
        <v>145.83000000000001</v>
      </c>
      <c r="F19" s="54">
        <v>744</v>
      </c>
      <c r="G19" s="42" t="s">
        <v>44</v>
      </c>
      <c r="H19" s="55">
        <v>1</v>
      </c>
      <c r="I19" s="56">
        <v>1</v>
      </c>
      <c r="J19" s="55">
        <v>0</v>
      </c>
      <c r="K19" s="55">
        <v>0</v>
      </c>
      <c r="L19" s="55">
        <v>3</v>
      </c>
      <c r="M19" s="55">
        <v>1</v>
      </c>
      <c r="N19" s="55">
        <v>0</v>
      </c>
      <c r="O19" s="55">
        <v>0</v>
      </c>
      <c r="P19" s="55">
        <v>0</v>
      </c>
      <c r="Q19" s="55">
        <v>0</v>
      </c>
      <c r="R19" s="55">
        <v>1</v>
      </c>
      <c r="S19" s="55">
        <v>0</v>
      </c>
      <c r="T19" s="55">
        <v>1</v>
      </c>
      <c r="U19" s="55">
        <v>0</v>
      </c>
      <c r="V19" s="55">
        <v>1</v>
      </c>
      <c r="W19" s="47">
        <v>0</v>
      </c>
      <c r="X19" s="55">
        <v>0</v>
      </c>
      <c r="Y19" s="55">
        <v>0</v>
      </c>
      <c r="Z19" s="55">
        <v>2</v>
      </c>
      <c r="AA19" s="47">
        <v>4.0599999999999996</v>
      </c>
      <c r="AB19" s="55">
        <v>0</v>
      </c>
      <c r="AC19" s="55">
        <v>0</v>
      </c>
      <c r="AD19" s="55">
        <v>0</v>
      </c>
      <c r="AE19" s="55">
        <v>1</v>
      </c>
      <c r="AF19" s="48">
        <f t="shared" si="0"/>
        <v>9</v>
      </c>
      <c r="AG19" s="48">
        <f t="shared" si="1"/>
        <v>7.06</v>
      </c>
      <c r="AH19" s="48">
        <f t="shared" si="2"/>
        <v>63.54</v>
      </c>
      <c r="AI19" s="48">
        <f t="shared" si="3"/>
        <v>24.24</v>
      </c>
      <c r="AJ19" s="49">
        <f t="shared" si="4"/>
        <v>2</v>
      </c>
      <c r="AK19" s="90" t="s">
        <v>288</v>
      </c>
      <c r="AL19" s="35"/>
      <c r="AM19" s="35"/>
      <c r="AN19" s="35"/>
      <c r="AO19" s="35"/>
      <c r="AP19" s="35"/>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row>
    <row r="20" spans="1:105" s="11" customFormat="1" x14ac:dyDescent="0.2">
      <c r="A20" s="46">
        <v>284190</v>
      </c>
      <c r="B20" s="42" t="s">
        <v>182</v>
      </c>
      <c r="C20" s="42" t="s">
        <v>112</v>
      </c>
      <c r="D20" s="53">
        <v>17.32</v>
      </c>
      <c r="E20" s="53">
        <v>145.85</v>
      </c>
      <c r="F20" s="54">
        <v>287</v>
      </c>
      <c r="G20" s="46" t="s">
        <v>44</v>
      </c>
      <c r="H20" s="55">
        <v>1</v>
      </c>
      <c r="I20" s="56">
        <v>1</v>
      </c>
      <c r="J20" s="55">
        <v>0</v>
      </c>
      <c r="K20" s="55">
        <v>0</v>
      </c>
      <c r="L20" s="55">
        <v>3</v>
      </c>
      <c r="M20" s="55">
        <v>0</v>
      </c>
      <c r="N20" s="55">
        <v>0</v>
      </c>
      <c r="O20" s="55">
        <v>0</v>
      </c>
      <c r="P20" s="55">
        <v>0</v>
      </c>
      <c r="Q20" s="55">
        <v>0</v>
      </c>
      <c r="R20" s="55">
        <v>1</v>
      </c>
      <c r="S20" s="55">
        <v>0</v>
      </c>
      <c r="T20" s="55">
        <v>1</v>
      </c>
      <c r="U20" s="55">
        <v>0</v>
      </c>
      <c r="V20" s="55">
        <v>1</v>
      </c>
      <c r="W20" s="47">
        <v>0</v>
      </c>
      <c r="X20" s="55">
        <v>0</v>
      </c>
      <c r="Y20" s="55">
        <v>0</v>
      </c>
      <c r="Z20" s="55">
        <v>2</v>
      </c>
      <c r="AA20" s="47">
        <v>4.0599999999999996</v>
      </c>
      <c r="AB20" s="55">
        <v>0</v>
      </c>
      <c r="AC20" s="55">
        <v>0</v>
      </c>
      <c r="AD20" s="55">
        <v>0</v>
      </c>
      <c r="AE20" s="55">
        <v>0</v>
      </c>
      <c r="AF20" s="48">
        <f t="shared" si="0"/>
        <v>8</v>
      </c>
      <c r="AG20" s="48">
        <f t="shared" si="1"/>
        <v>6.06</v>
      </c>
      <c r="AH20" s="48">
        <f t="shared" si="2"/>
        <v>48.48</v>
      </c>
      <c r="AI20" s="48">
        <f t="shared" si="3"/>
        <v>24.24</v>
      </c>
      <c r="AJ20" s="49">
        <f t="shared" si="4"/>
        <v>2</v>
      </c>
      <c r="AK20" s="90"/>
      <c r="AL20" s="35"/>
      <c r="AM20" s="35"/>
      <c r="AN20" s="35"/>
      <c r="AO20" s="35"/>
      <c r="AP20" s="35"/>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row>
    <row r="21" spans="1:105" s="32" customFormat="1" ht="51" x14ac:dyDescent="0.25">
      <c r="A21" s="46">
        <v>284191</v>
      </c>
      <c r="B21" s="42" t="s">
        <v>66</v>
      </c>
      <c r="C21" s="42" t="s">
        <v>112</v>
      </c>
      <c r="D21" s="50">
        <v>16.88</v>
      </c>
      <c r="E21" s="50">
        <v>145.85</v>
      </c>
      <c r="F21" s="57" t="s">
        <v>76</v>
      </c>
      <c r="G21" s="42" t="s">
        <v>78</v>
      </c>
      <c r="H21" s="44">
        <v>1</v>
      </c>
      <c r="I21" s="44">
        <v>2</v>
      </c>
      <c r="J21" s="44">
        <v>0</v>
      </c>
      <c r="K21" s="44">
        <v>0</v>
      </c>
      <c r="L21" s="44">
        <v>2</v>
      </c>
      <c r="M21" s="44">
        <v>0</v>
      </c>
      <c r="N21" s="44">
        <v>0</v>
      </c>
      <c r="O21" s="44">
        <v>0</v>
      </c>
      <c r="P21" s="44">
        <v>0</v>
      </c>
      <c r="Q21" s="44">
        <v>0</v>
      </c>
      <c r="R21" s="44">
        <v>1</v>
      </c>
      <c r="S21" s="44">
        <v>0</v>
      </c>
      <c r="T21" s="44">
        <v>0</v>
      </c>
      <c r="U21" s="44">
        <v>0</v>
      </c>
      <c r="V21" s="44">
        <v>1</v>
      </c>
      <c r="W21" s="47">
        <v>0</v>
      </c>
      <c r="X21" s="43">
        <v>0</v>
      </c>
      <c r="Y21" s="43">
        <v>0</v>
      </c>
      <c r="Z21" s="43">
        <v>0</v>
      </c>
      <c r="AA21" s="47">
        <v>4.0599999999999996</v>
      </c>
      <c r="AB21" s="43">
        <v>0</v>
      </c>
      <c r="AC21" s="43">
        <v>0</v>
      </c>
      <c r="AD21" s="43">
        <v>0</v>
      </c>
      <c r="AE21" s="43">
        <v>0</v>
      </c>
      <c r="AF21" s="48">
        <f t="shared" si="0"/>
        <v>7</v>
      </c>
      <c r="AG21" s="43">
        <f t="shared" si="1"/>
        <v>4.0599999999999996</v>
      </c>
      <c r="AH21" s="43">
        <f t="shared" si="2"/>
        <v>28.419999999999998</v>
      </c>
      <c r="AI21" s="43">
        <f t="shared" si="3"/>
        <v>16.239999999999998</v>
      </c>
      <c r="AJ21" s="43">
        <f t="shared" si="4"/>
        <v>1</v>
      </c>
      <c r="AK21" s="71" t="s">
        <v>159</v>
      </c>
      <c r="AL21" s="77"/>
      <c r="AM21" s="77"/>
      <c r="AN21" s="77"/>
      <c r="AO21" s="77"/>
      <c r="AP21" s="7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row>
    <row r="22" spans="1:105" s="33" customFormat="1" ht="25.5" x14ac:dyDescent="0.2">
      <c r="A22" s="46">
        <v>284192</v>
      </c>
      <c r="B22" s="42" t="s">
        <v>183</v>
      </c>
      <c r="C22" s="42" t="s">
        <v>112</v>
      </c>
      <c r="D22" s="53">
        <v>16.707999999999998</v>
      </c>
      <c r="E22" s="53">
        <v>145.78</v>
      </c>
      <c r="F22" s="54">
        <v>538</v>
      </c>
      <c r="G22" s="46" t="s">
        <v>44</v>
      </c>
      <c r="H22" s="55">
        <v>1</v>
      </c>
      <c r="I22" s="56">
        <v>1</v>
      </c>
      <c r="J22" s="55">
        <v>0</v>
      </c>
      <c r="K22" s="55">
        <v>0</v>
      </c>
      <c r="L22" s="55">
        <v>2</v>
      </c>
      <c r="M22" s="55">
        <v>0</v>
      </c>
      <c r="N22" s="55">
        <v>0</v>
      </c>
      <c r="O22" s="55">
        <v>0</v>
      </c>
      <c r="P22" s="55">
        <v>0</v>
      </c>
      <c r="Q22" s="55">
        <v>0</v>
      </c>
      <c r="R22" s="55">
        <v>1</v>
      </c>
      <c r="S22" s="55">
        <v>0</v>
      </c>
      <c r="T22" s="55">
        <v>1</v>
      </c>
      <c r="U22" s="55">
        <v>0</v>
      </c>
      <c r="V22" s="55">
        <v>0</v>
      </c>
      <c r="W22" s="47">
        <v>0</v>
      </c>
      <c r="X22" s="55">
        <v>0</v>
      </c>
      <c r="Y22" s="55">
        <v>0</v>
      </c>
      <c r="Z22" s="55">
        <v>2</v>
      </c>
      <c r="AA22" s="47">
        <v>4.0599999999999996</v>
      </c>
      <c r="AB22" s="55">
        <v>0</v>
      </c>
      <c r="AC22" s="55">
        <v>0</v>
      </c>
      <c r="AD22" s="55">
        <v>0</v>
      </c>
      <c r="AE22" s="55">
        <v>0</v>
      </c>
      <c r="AF22" s="48">
        <f t="shared" si="0"/>
        <v>6</v>
      </c>
      <c r="AG22" s="48">
        <f t="shared" si="1"/>
        <v>6.06</v>
      </c>
      <c r="AH22" s="48">
        <f t="shared" si="2"/>
        <v>36.36</v>
      </c>
      <c r="AI22" s="48">
        <f t="shared" si="3"/>
        <v>18.18</v>
      </c>
      <c r="AJ22" s="49">
        <f t="shared" si="4"/>
        <v>1</v>
      </c>
      <c r="AK22" s="90" t="s">
        <v>289</v>
      </c>
      <c r="AL22" s="35"/>
      <c r="AM22" s="35"/>
      <c r="AN22" s="35"/>
      <c r="AO22" s="35"/>
      <c r="AP22" s="35"/>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row>
    <row r="23" spans="1:105" s="32" customFormat="1" ht="38.25" x14ac:dyDescent="0.25">
      <c r="A23" s="46">
        <v>284193</v>
      </c>
      <c r="B23" s="42" t="s">
        <v>184</v>
      </c>
      <c r="C23" s="42" t="s">
        <v>112</v>
      </c>
      <c r="D23" s="42">
        <v>16.579999999999998</v>
      </c>
      <c r="E23" s="42">
        <v>145.78</v>
      </c>
      <c r="F23" s="52">
        <v>-184</v>
      </c>
      <c r="G23" s="42" t="s">
        <v>78</v>
      </c>
      <c r="H23" s="44">
        <v>1</v>
      </c>
      <c r="I23" s="44">
        <v>1</v>
      </c>
      <c r="J23" s="44">
        <v>1</v>
      </c>
      <c r="K23" s="44">
        <v>0</v>
      </c>
      <c r="L23" s="44">
        <v>1</v>
      </c>
      <c r="M23" s="44">
        <v>0</v>
      </c>
      <c r="N23" s="44">
        <v>0</v>
      </c>
      <c r="O23" s="44">
        <v>0</v>
      </c>
      <c r="P23" s="44">
        <v>1</v>
      </c>
      <c r="Q23" s="44">
        <v>0</v>
      </c>
      <c r="R23" s="44">
        <v>0</v>
      </c>
      <c r="S23" s="44">
        <v>0</v>
      </c>
      <c r="T23" s="44">
        <v>0</v>
      </c>
      <c r="U23" s="44">
        <v>0</v>
      </c>
      <c r="V23" s="44">
        <v>0</v>
      </c>
      <c r="W23" s="44">
        <v>0</v>
      </c>
      <c r="X23" s="44">
        <v>0</v>
      </c>
      <c r="Y23" s="44">
        <v>0</v>
      </c>
      <c r="Z23" s="44">
        <v>0</v>
      </c>
      <c r="AA23" s="47">
        <v>4.0599999999999996</v>
      </c>
      <c r="AB23" s="44">
        <v>0</v>
      </c>
      <c r="AC23" s="44">
        <v>0</v>
      </c>
      <c r="AD23" s="44">
        <v>0</v>
      </c>
      <c r="AE23" s="44">
        <v>0</v>
      </c>
      <c r="AF23" s="48">
        <f t="shared" si="0"/>
        <v>5</v>
      </c>
      <c r="AG23" s="44">
        <f t="shared" si="1"/>
        <v>4.0599999999999996</v>
      </c>
      <c r="AH23" s="44">
        <f t="shared" si="2"/>
        <v>20.299999999999997</v>
      </c>
      <c r="AI23" s="44">
        <f t="shared" si="3"/>
        <v>12.18</v>
      </c>
      <c r="AJ23" s="44">
        <f t="shared" si="4"/>
        <v>0</v>
      </c>
      <c r="AK23" s="71" t="s">
        <v>106</v>
      </c>
      <c r="AL23" s="77"/>
      <c r="AM23" s="77"/>
      <c r="AN23" s="77"/>
      <c r="AO23" s="77"/>
      <c r="AP23" s="7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row>
    <row r="24" spans="1:105" s="11" customFormat="1" ht="25.5" x14ac:dyDescent="0.2">
      <c r="A24" s="46">
        <v>284200</v>
      </c>
      <c r="B24" s="42" t="s">
        <v>185</v>
      </c>
      <c r="C24" s="42" t="s">
        <v>112</v>
      </c>
      <c r="D24" s="53">
        <v>16.350000000000001</v>
      </c>
      <c r="E24" s="53">
        <v>145.66999999999999</v>
      </c>
      <c r="F24" s="54">
        <v>788</v>
      </c>
      <c r="G24" s="46" t="s">
        <v>44</v>
      </c>
      <c r="H24" s="55">
        <v>1</v>
      </c>
      <c r="I24" s="56">
        <v>1</v>
      </c>
      <c r="J24" s="55">
        <v>0</v>
      </c>
      <c r="K24" s="55">
        <v>0</v>
      </c>
      <c r="L24" s="55">
        <v>2</v>
      </c>
      <c r="M24" s="55">
        <v>1</v>
      </c>
      <c r="N24" s="55">
        <v>0</v>
      </c>
      <c r="O24" s="55">
        <v>0</v>
      </c>
      <c r="P24" s="55">
        <v>0</v>
      </c>
      <c r="Q24" s="55">
        <v>0</v>
      </c>
      <c r="R24" s="55">
        <v>1</v>
      </c>
      <c r="S24" s="55">
        <v>0</v>
      </c>
      <c r="T24" s="55">
        <v>1</v>
      </c>
      <c r="U24" s="55">
        <v>1</v>
      </c>
      <c r="V24" s="55">
        <v>1</v>
      </c>
      <c r="W24" s="47">
        <v>0</v>
      </c>
      <c r="X24" s="55">
        <v>0</v>
      </c>
      <c r="Y24" s="55">
        <v>1</v>
      </c>
      <c r="Z24" s="55">
        <v>2</v>
      </c>
      <c r="AA24" s="47">
        <v>4.0599999999999996</v>
      </c>
      <c r="AB24" s="55">
        <v>0</v>
      </c>
      <c r="AC24" s="55">
        <v>0</v>
      </c>
      <c r="AD24" s="55">
        <v>0</v>
      </c>
      <c r="AE24" s="55">
        <v>0</v>
      </c>
      <c r="AF24" s="48">
        <f t="shared" si="0"/>
        <v>9</v>
      </c>
      <c r="AG24" s="48">
        <f t="shared" si="1"/>
        <v>7.06</v>
      </c>
      <c r="AH24" s="48">
        <f t="shared" si="2"/>
        <v>63.54</v>
      </c>
      <c r="AI24" s="48">
        <f t="shared" si="3"/>
        <v>18.18</v>
      </c>
      <c r="AJ24" s="49">
        <f t="shared" si="4"/>
        <v>3</v>
      </c>
      <c r="AK24" s="90" t="s">
        <v>290</v>
      </c>
      <c r="AL24" s="35"/>
      <c r="AM24" s="35"/>
      <c r="AN24" s="35"/>
      <c r="AO24" s="35"/>
      <c r="AP24" s="35"/>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row>
    <row r="25" spans="1:105" s="32" customFormat="1" ht="38.25" x14ac:dyDescent="0.25">
      <c r="A25" s="46">
        <v>284201</v>
      </c>
      <c r="B25" s="42" t="s">
        <v>67</v>
      </c>
      <c r="C25" s="42" t="s">
        <v>112</v>
      </c>
      <c r="D25" s="42">
        <v>15.93</v>
      </c>
      <c r="E25" s="42">
        <v>145.66999999999999</v>
      </c>
      <c r="F25" s="52">
        <v>-127</v>
      </c>
      <c r="G25" s="42" t="s">
        <v>78</v>
      </c>
      <c r="H25" s="55">
        <v>1</v>
      </c>
      <c r="I25" s="55">
        <v>2</v>
      </c>
      <c r="J25" s="55">
        <v>0</v>
      </c>
      <c r="K25" s="55">
        <v>0</v>
      </c>
      <c r="L25" s="55">
        <v>1</v>
      </c>
      <c r="M25" s="55">
        <v>0</v>
      </c>
      <c r="N25" s="55">
        <v>0</v>
      </c>
      <c r="O25" s="55">
        <v>0</v>
      </c>
      <c r="P25" s="55">
        <v>0</v>
      </c>
      <c r="Q25" s="55">
        <v>0</v>
      </c>
      <c r="R25" s="55">
        <v>1</v>
      </c>
      <c r="S25" s="55">
        <v>0</v>
      </c>
      <c r="T25" s="55">
        <v>0</v>
      </c>
      <c r="U25" s="55">
        <v>0</v>
      </c>
      <c r="V25" s="55">
        <v>1</v>
      </c>
      <c r="W25" s="47">
        <v>0</v>
      </c>
      <c r="X25" s="55">
        <v>0</v>
      </c>
      <c r="Y25" s="55">
        <v>0</v>
      </c>
      <c r="Z25" s="55">
        <v>2</v>
      </c>
      <c r="AA25" s="47">
        <v>4.0599999999999996</v>
      </c>
      <c r="AB25" s="55">
        <v>0</v>
      </c>
      <c r="AC25" s="55">
        <v>0</v>
      </c>
      <c r="AD25" s="55">
        <v>0</v>
      </c>
      <c r="AE25" s="47">
        <v>0</v>
      </c>
      <c r="AF25" s="48">
        <f t="shared" si="0"/>
        <v>6</v>
      </c>
      <c r="AG25" s="47">
        <f t="shared" si="1"/>
        <v>6.06</v>
      </c>
      <c r="AH25" s="48">
        <f t="shared" si="2"/>
        <v>36.36</v>
      </c>
      <c r="AI25" s="48">
        <f t="shared" si="3"/>
        <v>18.18</v>
      </c>
      <c r="AJ25" s="49">
        <f t="shared" si="4"/>
        <v>1</v>
      </c>
      <c r="AK25" s="71" t="s">
        <v>160</v>
      </c>
      <c r="AL25" s="77"/>
      <c r="AM25" s="77"/>
      <c r="AN25" s="77"/>
      <c r="AO25" s="77"/>
      <c r="AP25" s="7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row>
    <row r="26" spans="1:105" s="11" customFormat="1" ht="27" customHeight="1" x14ac:dyDescent="0.2">
      <c r="A26" s="46">
        <v>284202</v>
      </c>
      <c r="B26" s="42" t="s">
        <v>15</v>
      </c>
      <c r="C26" s="42" t="s">
        <v>112</v>
      </c>
      <c r="D26" s="53">
        <v>15.62</v>
      </c>
      <c r="E26" s="53">
        <v>145.57</v>
      </c>
      <c r="F26" s="54">
        <v>-230</v>
      </c>
      <c r="G26" s="46" t="s">
        <v>47</v>
      </c>
      <c r="H26" s="55">
        <v>0</v>
      </c>
      <c r="I26" s="56">
        <v>0</v>
      </c>
      <c r="J26" s="55">
        <v>0</v>
      </c>
      <c r="K26" s="55">
        <v>0</v>
      </c>
      <c r="L26" s="55">
        <v>4</v>
      </c>
      <c r="M26" s="55">
        <v>0</v>
      </c>
      <c r="N26" s="55">
        <v>0</v>
      </c>
      <c r="O26" s="55">
        <v>0</v>
      </c>
      <c r="P26" s="55">
        <v>0</v>
      </c>
      <c r="Q26" s="55">
        <v>0</v>
      </c>
      <c r="R26" s="55">
        <v>1</v>
      </c>
      <c r="S26" s="55">
        <v>0</v>
      </c>
      <c r="T26" s="55">
        <v>1</v>
      </c>
      <c r="U26" s="55">
        <v>0</v>
      </c>
      <c r="V26" s="55">
        <v>0</v>
      </c>
      <c r="W26" s="47">
        <v>0</v>
      </c>
      <c r="X26" s="55">
        <v>0</v>
      </c>
      <c r="Y26" s="55">
        <v>0</v>
      </c>
      <c r="Z26" s="55">
        <v>0</v>
      </c>
      <c r="AA26" s="47">
        <v>0</v>
      </c>
      <c r="AB26" s="55">
        <v>0</v>
      </c>
      <c r="AC26" s="52">
        <v>0</v>
      </c>
      <c r="AD26" s="55">
        <v>0</v>
      </c>
      <c r="AE26" s="55">
        <v>0</v>
      </c>
      <c r="AF26" s="48">
        <f t="shared" si="0"/>
        <v>6</v>
      </c>
      <c r="AG26" s="48">
        <f t="shared" si="1"/>
        <v>0</v>
      </c>
      <c r="AH26" s="72">
        <f t="shared" si="2"/>
        <v>0</v>
      </c>
      <c r="AI26" s="48">
        <f t="shared" si="3"/>
        <v>0</v>
      </c>
      <c r="AJ26" s="49">
        <f t="shared" si="4"/>
        <v>1</v>
      </c>
      <c r="AK26" s="90" t="s">
        <v>131</v>
      </c>
      <c r="AL26" s="35"/>
      <c r="AM26" s="35"/>
      <c r="AN26" s="35"/>
      <c r="AO26" s="35"/>
      <c r="AP26" s="35"/>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row>
    <row r="27" spans="1:105" s="11" customFormat="1" ht="25.5" x14ac:dyDescent="0.2">
      <c r="A27" s="46">
        <v>284210</v>
      </c>
      <c r="B27" s="42" t="s">
        <v>16</v>
      </c>
      <c r="C27" s="42" t="s">
        <v>112</v>
      </c>
      <c r="D27" s="53">
        <v>15</v>
      </c>
      <c r="E27" s="53">
        <v>145.25</v>
      </c>
      <c r="F27" s="54">
        <v>-43</v>
      </c>
      <c r="G27" s="71" t="s">
        <v>47</v>
      </c>
      <c r="H27" s="55">
        <v>0</v>
      </c>
      <c r="I27" s="56">
        <v>0</v>
      </c>
      <c r="J27" s="55">
        <v>0</v>
      </c>
      <c r="K27" s="55">
        <v>0</v>
      </c>
      <c r="L27" s="55">
        <v>4</v>
      </c>
      <c r="M27" s="55">
        <v>0</v>
      </c>
      <c r="N27" s="55">
        <v>0</v>
      </c>
      <c r="O27" s="55">
        <v>0</v>
      </c>
      <c r="P27" s="55">
        <v>0</v>
      </c>
      <c r="Q27" s="55">
        <v>0</v>
      </c>
      <c r="R27" s="55">
        <v>1</v>
      </c>
      <c r="S27" s="55">
        <v>0</v>
      </c>
      <c r="T27" s="55">
        <v>1</v>
      </c>
      <c r="U27" s="55">
        <v>0</v>
      </c>
      <c r="V27" s="55">
        <v>1</v>
      </c>
      <c r="W27" s="47">
        <v>0</v>
      </c>
      <c r="X27" s="55">
        <v>0</v>
      </c>
      <c r="Y27" s="55">
        <v>0</v>
      </c>
      <c r="Z27" s="55">
        <v>0</v>
      </c>
      <c r="AA27" s="47">
        <v>0</v>
      </c>
      <c r="AB27" s="55">
        <v>0</v>
      </c>
      <c r="AC27" s="52">
        <v>0</v>
      </c>
      <c r="AD27" s="55">
        <v>0</v>
      </c>
      <c r="AE27" s="55">
        <v>0</v>
      </c>
      <c r="AF27" s="48">
        <f t="shared" si="0"/>
        <v>7</v>
      </c>
      <c r="AG27" s="48">
        <f t="shared" si="1"/>
        <v>0</v>
      </c>
      <c r="AH27" s="72">
        <f t="shared" si="2"/>
        <v>0</v>
      </c>
      <c r="AI27" s="48">
        <f t="shared" si="3"/>
        <v>0</v>
      </c>
      <c r="AJ27" s="49">
        <f t="shared" si="4"/>
        <v>2</v>
      </c>
      <c r="AK27" s="90" t="s">
        <v>132</v>
      </c>
      <c r="AL27" s="35"/>
      <c r="AM27" s="35"/>
      <c r="AN27" s="35"/>
      <c r="AO27" s="35"/>
      <c r="AP27" s="35"/>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row>
    <row r="28" spans="1:105" s="11" customFormat="1" ht="25.5" x14ac:dyDescent="0.2">
      <c r="A28" s="58">
        <v>311010</v>
      </c>
      <c r="B28" s="42" t="s">
        <v>186</v>
      </c>
      <c r="C28" s="42" t="s">
        <v>113</v>
      </c>
      <c r="D28" s="53">
        <v>52.35</v>
      </c>
      <c r="E28" s="53">
        <v>175.911</v>
      </c>
      <c r="F28" s="54">
        <v>656</v>
      </c>
      <c r="G28" s="46" t="s">
        <v>44</v>
      </c>
      <c r="H28" s="55">
        <v>1</v>
      </c>
      <c r="I28" s="55">
        <v>1</v>
      </c>
      <c r="J28" s="55">
        <v>0</v>
      </c>
      <c r="K28" s="55">
        <v>0</v>
      </c>
      <c r="L28" s="55">
        <v>0</v>
      </c>
      <c r="M28" s="55">
        <v>0</v>
      </c>
      <c r="N28" s="55">
        <v>0</v>
      </c>
      <c r="O28" s="55">
        <v>0</v>
      </c>
      <c r="P28" s="55">
        <v>0</v>
      </c>
      <c r="Q28" s="55">
        <v>0</v>
      </c>
      <c r="R28" s="55">
        <v>0</v>
      </c>
      <c r="S28" s="55">
        <v>0</v>
      </c>
      <c r="T28" s="48">
        <v>0.5</v>
      </c>
      <c r="U28" s="55">
        <v>0</v>
      </c>
      <c r="V28" s="55">
        <v>0</v>
      </c>
      <c r="W28" s="47">
        <v>0</v>
      </c>
      <c r="X28" s="55">
        <v>0</v>
      </c>
      <c r="Y28" s="55">
        <v>0</v>
      </c>
      <c r="Z28" s="55">
        <v>0</v>
      </c>
      <c r="AA28" s="47">
        <v>4.82</v>
      </c>
      <c r="AB28" s="55">
        <v>0</v>
      </c>
      <c r="AC28" s="55">
        <v>0</v>
      </c>
      <c r="AD28" s="55">
        <v>0</v>
      </c>
      <c r="AE28" s="55">
        <v>0</v>
      </c>
      <c r="AF28" s="48">
        <f t="shared" si="0"/>
        <v>2.5</v>
      </c>
      <c r="AG28" s="48">
        <f t="shared" si="1"/>
        <v>4.82</v>
      </c>
      <c r="AH28" s="48">
        <f t="shared" si="2"/>
        <v>12.05</v>
      </c>
      <c r="AI28" s="48">
        <f t="shared" si="3"/>
        <v>4.82</v>
      </c>
      <c r="AJ28" s="49">
        <f t="shared" si="4"/>
        <v>0.5</v>
      </c>
      <c r="AK28" s="90" t="s">
        <v>83</v>
      </c>
      <c r="AL28" s="35"/>
      <c r="AM28" s="35"/>
      <c r="AN28" s="35"/>
      <c r="AO28" s="35"/>
      <c r="AP28" s="35"/>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row>
    <row r="29" spans="1:105" s="11" customFormat="1" ht="89.25" x14ac:dyDescent="0.2">
      <c r="A29" s="58">
        <v>311020</v>
      </c>
      <c r="B29" s="42" t="s">
        <v>187</v>
      </c>
      <c r="C29" s="42" t="s">
        <v>113</v>
      </c>
      <c r="D29" s="53">
        <v>52.103000000000002</v>
      </c>
      <c r="E29" s="53">
        <v>177.602</v>
      </c>
      <c r="F29" s="54">
        <v>1220</v>
      </c>
      <c r="G29" s="46" t="s">
        <v>44</v>
      </c>
      <c r="H29" s="55">
        <v>1</v>
      </c>
      <c r="I29" s="55">
        <v>1</v>
      </c>
      <c r="J29" s="55">
        <v>1</v>
      </c>
      <c r="K29" s="55">
        <v>1</v>
      </c>
      <c r="L29" s="55">
        <v>4</v>
      </c>
      <c r="M29" s="55">
        <v>0</v>
      </c>
      <c r="N29" s="55">
        <v>0</v>
      </c>
      <c r="O29" s="55">
        <v>0</v>
      </c>
      <c r="P29" s="55">
        <v>0</v>
      </c>
      <c r="Q29" s="55">
        <v>0</v>
      </c>
      <c r="R29" s="55">
        <v>1</v>
      </c>
      <c r="S29" s="55">
        <v>0</v>
      </c>
      <c r="T29" s="48">
        <v>0.5</v>
      </c>
      <c r="U29" s="55">
        <v>1</v>
      </c>
      <c r="V29" s="55">
        <v>1</v>
      </c>
      <c r="W29" s="47">
        <v>0</v>
      </c>
      <c r="X29" s="55">
        <v>0</v>
      </c>
      <c r="Y29" s="55">
        <v>0</v>
      </c>
      <c r="Z29" s="55">
        <v>0</v>
      </c>
      <c r="AA29" s="47">
        <v>4.82</v>
      </c>
      <c r="AB29" s="55">
        <v>0</v>
      </c>
      <c r="AC29" s="55">
        <v>0</v>
      </c>
      <c r="AD29" s="55">
        <v>0</v>
      </c>
      <c r="AE29" s="55">
        <v>0</v>
      </c>
      <c r="AF29" s="48">
        <f t="shared" si="0"/>
        <v>11.5</v>
      </c>
      <c r="AG29" s="48">
        <f t="shared" si="1"/>
        <v>4.82</v>
      </c>
      <c r="AH29" s="48">
        <f t="shared" si="2"/>
        <v>55.430000000000007</v>
      </c>
      <c r="AI29" s="48">
        <f t="shared" si="3"/>
        <v>33.74</v>
      </c>
      <c r="AJ29" s="49">
        <f t="shared" si="4"/>
        <v>2.5</v>
      </c>
      <c r="AK29" s="90" t="s">
        <v>298</v>
      </c>
      <c r="AL29" s="35"/>
      <c r="AM29" s="35"/>
      <c r="AN29" s="35"/>
      <c r="AO29" s="35"/>
      <c r="AP29" s="35"/>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row>
    <row r="30" spans="1:105" s="11" customFormat="1" ht="51" x14ac:dyDescent="0.2">
      <c r="A30" s="58">
        <v>311030</v>
      </c>
      <c r="B30" s="42" t="s">
        <v>188</v>
      </c>
      <c r="C30" s="42" t="s">
        <v>113</v>
      </c>
      <c r="D30" s="53">
        <v>52.015000000000001</v>
      </c>
      <c r="E30" s="53">
        <v>178.136</v>
      </c>
      <c r="F30" s="54">
        <v>1160</v>
      </c>
      <c r="G30" s="46" t="s">
        <v>44</v>
      </c>
      <c r="H30" s="55">
        <v>1</v>
      </c>
      <c r="I30" s="55">
        <v>1</v>
      </c>
      <c r="J30" s="55">
        <v>0</v>
      </c>
      <c r="K30" s="55">
        <v>0</v>
      </c>
      <c r="L30" s="55">
        <v>1</v>
      </c>
      <c r="M30" s="55">
        <v>1</v>
      </c>
      <c r="N30" s="55">
        <v>0</v>
      </c>
      <c r="O30" s="55">
        <v>0</v>
      </c>
      <c r="P30" s="55">
        <v>0</v>
      </c>
      <c r="Q30" s="55">
        <v>0</v>
      </c>
      <c r="R30" s="55">
        <v>1</v>
      </c>
      <c r="S30" s="55">
        <v>0</v>
      </c>
      <c r="T30" s="48">
        <v>0.5</v>
      </c>
      <c r="U30" s="55">
        <v>0</v>
      </c>
      <c r="V30" s="55">
        <v>0</v>
      </c>
      <c r="W30" s="47">
        <v>0</v>
      </c>
      <c r="X30" s="55">
        <v>0</v>
      </c>
      <c r="Y30" s="55">
        <v>0</v>
      </c>
      <c r="Z30" s="55">
        <v>0</v>
      </c>
      <c r="AA30" s="47">
        <v>4.82</v>
      </c>
      <c r="AB30" s="55">
        <v>0</v>
      </c>
      <c r="AC30" s="55">
        <v>0</v>
      </c>
      <c r="AD30" s="55">
        <v>0</v>
      </c>
      <c r="AE30" s="55">
        <v>0</v>
      </c>
      <c r="AF30" s="48">
        <f t="shared" si="0"/>
        <v>5.5</v>
      </c>
      <c r="AG30" s="48">
        <f t="shared" si="1"/>
        <v>4.82</v>
      </c>
      <c r="AH30" s="48">
        <f t="shared" si="2"/>
        <v>26.51</v>
      </c>
      <c r="AI30" s="48">
        <f t="shared" si="3"/>
        <v>9.64</v>
      </c>
      <c r="AJ30" s="49">
        <f t="shared" si="4"/>
        <v>0.5</v>
      </c>
      <c r="AK30" s="93" t="s">
        <v>296</v>
      </c>
      <c r="AL30" s="35"/>
      <c r="AM30" s="35"/>
      <c r="AN30" s="35"/>
      <c r="AO30" s="35"/>
      <c r="AP30" s="35"/>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row>
    <row r="31" spans="1:105" s="11" customFormat="1" ht="25.5" x14ac:dyDescent="0.2">
      <c r="A31" s="58">
        <v>311040</v>
      </c>
      <c r="B31" s="42" t="s">
        <v>189</v>
      </c>
      <c r="C31" s="42" t="s">
        <v>113</v>
      </c>
      <c r="D31" s="53">
        <v>51.97</v>
      </c>
      <c r="E31" s="53">
        <v>178.33</v>
      </c>
      <c r="F31" s="54">
        <v>328</v>
      </c>
      <c r="G31" s="46" t="s">
        <v>44</v>
      </c>
      <c r="H31" s="55">
        <v>1</v>
      </c>
      <c r="I31" s="55">
        <v>1</v>
      </c>
      <c r="J31" s="55">
        <v>0</v>
      </c>
      <c r="K31" s="55">
        <v>0</v>
      </c>
      <c r="L31" s="55">
        <v>0</v>
      </c>
      <c r="M31" s="55">
        <v>0</v>
      </c>
      <c r="N31" s="55">
        <v>0</v>
      </c>
      <c r="O31" s="55">
        <v>0</v>
      </c>
      <c r="P31" s="55">
        <v>0</v>
      </c>
      <c r="Q31" s="55">
        <v>0</v>
      </c>
      <c r="R31" s="55">
        <v>0</v>
      </c>
      <c r="S31" s="55">
        <v>0</v>
      </c>
      <c r="T31" s="48">
        <v>0.5</v>
      </c>
      <c r="U31" s="55">
        <v>0</v>
      </c>
      <c r="V31" s="55">
        <v>0</v>
      </c>
      <c r="W31" s="47">
        <v>0</v>
      </c>
      <c r="X31" s="55">
        <v>0</v>
      </c>
      <c r="Y31" s="55">
        <v>0</v>
      </c>
      <c r="Z31" s="55">
        <v>0</v>
      </c>
      <c r="AA31" s="47">
        <v>4.82</v>
      </c>
      <c r="AB31" s="55">
        <v>0</v>
      </c>
      <c r="AC31" s="55">
        <v>0</v>
      </c>
      <c r="AD31" s="55">
        <v>0</v>
      </c>
      <c r="AE31" s="55">
        <v>0</v>
      </c>
      <c r="AF31" s="48">
        <f t="shared" si="0"/>
        <v>2.5</v>
      </c>
      <c r="AG31" s="48">
        <f t="shared" si="1"/>
        <v>4.82</v>
      </c>
      <c r="AH31" s="48">
        <f t="shared" si="2"/>
        <v>12.05</v>
      </c>
      <c r="AI31" s="48">
        <f t="shared" si="3"/>
        <v>4.82</v>
      </c>
      <c r="AJ31" s="49">
        <f t="shared" si="4"/>
        <v>0.5</v>
      </c>
      <c r="AK31" s="90" t="s">
        <v>83</v>
      </c>
      <c r="AL31" s="35"/>
      <c r="AM31" s="35"/>
      <c r="AN31" s="35"/>
      <c r="AO31" s="35"/>
      <c r="AP31" s="35"/>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row>
    <row r="32" spans="1:105" s="34" customFormat="1" x14ac:dyDescent="0.2">
      <c r="A32" s="59">
        <v>311050</v>
      </c>
      <c r="B32" s="95" t="s">
        <v>190</v>
      </c>
      <c r="C32" s="42" t="s">
        <v>113</v>
      </c>
      <c r="D32" s="61">
        <v>51.95</v>
      </c>
      <c r="E32" s="61">
        <v>178.54300000000001</v>
      </c>
      <c r="F32" s="62">
        <v>1174</v>
      </c>
      <c r="G32" s="60" t="s">
        <v>44</v>
      </c>
      <c r="H32" s="63">
        <v>1</v>
      </c>
      <c r="I32" s="63">
        <v>1</v>
      </c>
      <c r="J32" s="63">
        <v>0</v>
      </c>
      <c r="K32" s="63">
        <v>0</v>
      </c>
      <c r="L32" s="63">
        <v>4</v>
      </c>
      <c r="M32" s="63">
        <v>1</v>
      </c>
      <c r="N32" s="63">
        <v>0</v>
      </c>
      <c r="O32" s="63">
        <v>0</v>
      </c>
      <c r="P32" s="63">
        <v>0</v>
      </c>
      <c r="Q32" s="63">
        <v>1</v>
      </c>
      <c r="R32" s="63">
        <v>1</v>
      </c>
      <c r="S32" s="63">
        <v>0</v>
      </c>
      <c r="T32" s="64">
        <v>1</v>
      </c>
      <c r="U32" s="63">
        <v>0</v>
      </c>
      <c r="V32" s="63">
        <v>1</v>
      </c>
      <c r="W32" s="65">
        <v>0</v>
      </c>
      <c r="X32" s="63">
        <v>0</v>
      </c>
      <c r="Y32" s="63">
        <v>0</v>
      </c>
      <c r="Z32" s="63">
        <v>0</v>
      </c>
      <c r="AA32" s="47">
        <v>4.82</v>
      </c>
      <c r="AB32" s="63">
        <v>0</v>
      </c>
      <c r="AC32" s="63">
        <v>0</v>
      </c>
      <c r="AD32" s="63">
        <v>0</v>
      </c>
      <c r="AE32" s="63">
        <v>0</v>
      </c>
      <c r="AF32" s="48">
        <f t="shared" si="0"/>
        <v>11</v>
      </c>
      <c r="AG32" s="64">
        <f t="shared" si="1"/>
        <v>4.82</v>
      </c>
      <c r="AH32" s="64">
        <f t="shared" si="2"/>
        <v>53.02</v>
      </c>
      <c r="AI32" s="64">
        <f t="shared" si="3"/>
        <v>24.1</v>
      </c>
      <c r="AJ32" s="66">
        <f t="shared" si="4"/>
        <v>2</v>
      </c>
      <c r="AK32" s="92"/>
      <c r="AL32" s="78"/>
      <c r="AM32" s="78"/>
      <c r="AN32" s="78"/>
      <c r="AO32" s="78"/>
      <c r="AP32" s="78"/>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row>
    <row r="33" spans="1:105" s="11" customFormat="1" ht="25.5" x14ac:dyDescent="0.2">
      <c r="A33" s="58">
        <v>311060</v>
      </c>
      <c r="B33" s="42" t="s">
        <v>191</v>
      </c>
      <c r="C33" s="42" t="s">
        <v>113</v>
      </c>
      <c r="D33" s="53">
        <v>51.93</v>
      </c>
      <c r="E33" s="53">
        <v>179.58</v>
      </c>
      <c r="F33" s="54">
        <v>1221</v>
      </c>
      <c r="G33" s="46" t="s">
        <v>44</v>
      </c>
      <c r="H33" s="55">
        <v>1</v>
      </c>
      <c r="I33" s="55">
        <v>2</v>
      </c>
      <c r="J33" s="55">
        <v>0</v>
      </c>
      <c r="K33" s="55">
        <v>1</v>
      </c>
      <c r="L33" s="55">
        <v>4</v>
      </c>
      <c r="M33" s="55">
        <v>1</v>
      </c>
      <c r="N33" s="55">
        <v>0</v>
      </c>
      <c r="O33" s="55">
        <v>0</v>
      </c>
      <c r="P33" s="55">
        <v>0</v>
      </c>
      <c r="Q33" s="55">
        <v>0</v>
      </c>
      <c r="R33" s="55">
        <v>1</v>
      </c>
      <c r="S33" s="55">
        <v>0</v>
      </c>
      <c r="T33" s="55">
        <v>1</v>
      </c>
      <c r="U33" s="55">
        <v>0</v>
      </c>
      <c r="V33" s="55">
        <v>1</v>
      </c>
      <c r="W33" s="47">
        <v>0</v>
      </c>
      <c r="X33" s="55">
        <v>0</v>
      </c>
      <c r="Y33" s="55">
        <v>0</v>
      </c>
      <c r="Z33" s="55">
        <v>1</v>
      </c>
      <c r="AA33" s="47">
        <v>4.82</v>
      </c>
      <c r="AB33" s="55">
        <v>0</v>
      </c>
      <c r="AC33" s="55">
        <v>0</v>
      </c>
      <c r="AD33" s="55">
        <v>0</v>
      </c>
      <c r="AE33" s="55">
        <v>0</v>
      </c>
      <c r="AF33" s="48">
        <f t="shared" si="0"/>
        <v>12</v>
      </c>
      <c r="AG33" s="48">
        <f t="shared" si="1"/>
        <v>5.82</v>
      </c>
      <c r="AH33" s="48">
        <f t="shared" si="2"/>
        <v>69.84</v>
      </c>
      <c r="AI33" s="48">
        <f t="shared" si="3"/>
        <v>40.74</v>
      </c>
      <c r="AJ33" s="49">
        <f t="shared" si="4"/>
        <v>2</v>
      </c>
      <c r="AK33" s="90" t="s">
        <v>105</v>
      </c>
      <c r="AL33" s="35"/>
      <c r="AM33" s="35"/>
      <c r="AN33" s="35"/>
      <c r="AO33" s="35"/>
      <c r="AP33" s="35"/>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row>
    <row r="34" spans="1:105" s="33" customFormat="1" ht="63.75" x14ac:dyDescent="0.2">
      <c r="A34" s="58">
        <v>311070</v>
      </c>
      <c r="B34" s="42" t="s">
        <v>192</v>
      </c>
      <c r="C34" s="42" t="s">
        <v>113</v>
      </c>
      <c r="D34" s="53">
        <v>51.79</v>
      </c>
      <c r="E34" s="53">
        <v>-178.79400000000001</v>
      </c>
      <c r="F34" s="54">
        <v>1573</v>
      </c>
      <c r="G34" s="46" t="s">
        <v>44</v>
      </c>
      <c r="H34" s="55">
        <v>1</v>
      </c>
      <c r="I34" s="56">
        <v>1</v>
      </c>
      <c r="J34" s="55">
        <v>1</v>
      </c>
      <c r="K34" s="55">
        <v>0</v>
      </c>
      <c r="L34" s="55">
        <v>4</v>
      </c>
      <c r="M34" s="55">
        <v>1</v>
      </c>
      <c r="N34" s="55">
        <v>0</v>
      </c>
      <c r="O34" s="55">
        <v>0</v>
      </c>
      <c r="P34" s="55">
        <v>0</v>
      </c>
      <c r="Q34" s="55">
        <v>0</v>
      </c>
      <c r="R34" s="55">
        <v>1</v>
      </c>
      <c r="S34" s="55">
        <v>0</v>
      </c>
      <c r="T34" s="55">
        <v>1</v>
      </c>
      <c r="U34" s="55">
        <v>0</v>
      </c>
      <c r="V34" s="55">
        <v>1</v>
      </c>
      <c r="W34" s="47">
        <v>0</v>
      </c>
      <c r="X34" s="55">
        <v>0</v>
      </c>
      <c r="Y34" s="55">
        <v>0</v>
      </c>
      <c r="Z34" s="55">
        <v>1</v>
      </c>
      <c r="AA34" s="47">
        <v>4.82</v>
      </c>
      <c r="AB34" s="55">
        <v>0</v>
      </c>
      <c r="AC34" s="55">
        <v>0</v>
      </c>
      <c r="AD34" s="55">
        <v>0</v>
      </c>
      <c r="AE34" s="55">
        <v>0</v>
      </c>
      <c r="AF34" s="48">
        <f t="shared" si="0"/>
        <v>11</v>
      </c>
      <c r="AG34" s="48">
        <f t="shared" si="1"/>
        <v>5.82</v>
      </c>
      <c r="AH34" s="48">
        <f t="shared" si="2"/>
        <v>64.02000000000001</v>
      </c>
      <c r="AI34" s="48">
        <f t="shared" si="3"/>
        <v>34.92</v>
      </c>
      <c r="AJ34" s="49">
        <f t="shared" si="4"/>
        <v>2</v>
      </c>
      <c r="AK34" s="90" t="s">
        <v>322</v>
      </c>
      <c r="AL34" s="35"/>
      <c r="AM34" s="35"/>
      <c r="AN34" s="35"/>
      <c r="AO34" s="35"/>
      <c r="AP34" s="35"/>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row>
    <row r="35" spans="1:105" s="11" customFormat="1" ht="61.5" customHeight="1" x14ac:dyDescent="0.2">
      <c r="A35" s="58">
        <v>311080</v>
      </c>
      <c r="B35" s="42" t="s">
        <v>193</v>
      </c>
      <c r="C35" s="42" t="s">
        <v>113</v>
      </c>
      <c r="D35" s="53">
        <v>51.884999999999998</v>
      </c>
      <c r="E35" s="53">
        <v>-178.14599999999999</v>
      </c>
      <c r="F35" s="54">
        <v>1806</v>
      </c>
      <c r="G35" s="46" t="s">
        <v>45</v>
      </c>
      <c r="H35" s="55">
        <v>1</v>
      </c>
      <c r="I35" s="55">
        <v>1</v>
      </c>
      <c r="J35" s="55">
        <v>0</v>
      </c>
      <c r="K35" s="55">
        <v>1</v>
      </c>
      <c r="L35" s="55">
        <v>3</v>
      </c>
      <c r="M35" s="55">
        <v>1</v>
      </c>
      <c r="N35" s="55">
        <v>0</v>
      </c>
      <c r="O35" s="55">
        <v>0</v>
      </c>
      <c r="P35" s="55">
        <v>0</v>
      </c>
      <c r="Q35" s="55">
        <v>0</v>
      </c>
      <c r="R35" s="55">
        <v>1</v>
      </c>
      <c r="S35" s="55">
        <v>1</v>
      </c>
      <c r="T35" s="55">
        <v>1</v>
      </c>
      <c r="U35" s="55">
        <v>1</v>
      </c>
      <c r="V35" s="55">
        <v>0</v>
      </c>
      <c r="W35" s="47">
        <v>0</v>
      </c>
      <c r="X35" s="55">
        <v>0</v>
      </c>
      <c r="Y35" s="55">
        <v>0</v>
      </c>
      <c r="Z35" s="55">
        <v>1</v>
      </c>
      <c r="AA35" s="47">
        <v>4.82</v>
      </c>
      <c r="AB35" s="55">
        <v>0</v>
      </c>
      <c r="AC35" s="55">
        <v>0</v>
      </c>
      <c r="AD35" s="55">
        <v>0</v>
      </c>
      <c r="AE35" s="55">
        <v>0</v>
      </c>
      <c r="AF35" s="48">
        <f t="shared" si="0"/>
        <v>11</v>
      </c>
      <c r="AG35" s="48">
        <f t="shared" si="1"/>
        <v>5.82</v>
      </c>
      <c r="AH35" s="48">
        <f t="shared" si="2"/>
        <v>64.02000000000001</v>
      </c>
      <c r="AI35" s="48">
        <f t="shared" si="3"/>
        <v>29.1</v>
      </c>
      <c r="AJ35" s="49">
        <f t="shared" si="4"/>
        <v>2</v>
      </c>
      <c r="AK35" s="90" t="s">
        <v>291</v>
      </c>
      <c r="AL35" s="35"/>
      <c r="AM35" s="35"/>
      <c r="AN35" s="35"/>
      <c r="AO35" s="35"/>
      <c r="AP35" s="35"/>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row>
    <row r="36" spans="1:105" s="11" customFormat="1" ht="51" x14ac:dyDescent="0.2">
      <c r="A36" s="58">
        <v>311090</v>
      </c>
      <c r="B36" s="42" t="s">
        <v>324</v>
      </c>
      <c r="C36" s="42" t="s">
        <v>113</v>
      </c>
      <c r="D36" s="53">
        <v>51.872999999999998</v>
      </c>
      <c r="E36" s="53">
        <v>-178.006</v>
      </c>
      <c r="F36" s="54">
        <v>1449</v>
      </c>
      <c r="G36" s="46" t="s">
        <v>44</v>
      </c>
      <c r="H36" s="55">
        <v>1</v>
      </c>
      <c r="I36" s="55">
        <v>1</v>
      </c>
      <c r="J36" s="55">
        <v>0</v>
      </c>
      <c r="K36" s="55">
        <v>0</v>
      </c>
      <c r="L36" s="55">
        <v>2</v>
      </c>
      <c r="M36" s="55">
        <v>0</v>
      </c>
      <c r="N36" s="55">
        <v>0</v>
      </c>
      <c r="O36" s="55">
        <v>0</v>
      </c>
      <c r="P36" s="55">
        <v>0</v>
      </c>
      <c r="Q36" s="55">
        <v>0</v>
      </c>
      <c r="R36" s="55">
        <v>1</v>
      </c>
      <c r="S36" s="55">
        <v>1</v>
      </c>
      <c r="T36" s="55">
        <v>1</v>
      </c>
      <c r="U36" s="55">
        <v>1</v>
      </c>
      <c r="V36" s="55">
        <v>0</v>
      </c>
      <c r="W36" s="47">
        <v>0</v>
      </c>
      <c r="X36" s="55">
        <v>0</v>
      </c>
      <c r="Y36" s="55">
        <v>0</v>
      </c>
      <c r="Z36" s="55">
        <v>1</v>
      </c>
      <c r="AA36" s="47">
        <v>4.82</v>
      </c>
      <c r="AB36" s="55">
        <v>0</v>
      </c>
      <c r="AC36" s="55">
        <v>0</v>
      </c>
      <c r="AD36" s="55">
        <v>0</v>
      </c>
      <c r="AE36" s="55">
        <v>0</v>
      </c>
      <c r="AF36" s="48">
        <f t="shared" si="0"/>
        <v>8</v>
      </c>
      <c r="AG36" s="48">
        <f t="shared" si="1"/>
        <v>5.82</v>
      </c>
      <c r="AH36" s="48">
        <f t="shared" si="2"/>
        <v>46.56</v>
      </c>
      <c r="AI36" s="48">
        <f t="shared" si="3"/>
        <v>17.46</v>
      </c>
      <c r="AJ36" s="49">
        <f t="shared" si="4"/>
        <v>2</v>
      </c>
      <c r="AK36" s="90" t="s">
        <v>292</v>
      </c>
      <c r="AL36" s="35"/>
      <c r="AM36" s="35"/>
      <c r="AN36" s="35"/>
      <c r="AO36" s="35"/>
      <c r="AP36" s="35"/>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row>
    <row r="37" spans="1:105" s="11" customFormat="1" x14ac:dyDescent="0.2">
      <c r="A37" s="58">
        <v>311100</v>
      </c>
      <c r="B37" s="42" t="s">
        <v>194</v>
      </c>
      <c r="C37" s="42" t="s">
        <v>113</v>
      </c>
      <c r="D37" s="53">
        <v>51.91</v>
      </c>
      <c r="E37" s="53">
        <v>-177.43799999999999</v>
      </c>
      <c r="F37" s="54">
        <v>738</v>
      </c>
      <c r="G37" s="46" t="s">
        <v>44</v>
      </c>
      <c r="H37" s="55">
        <v>1</v>
      </c>
      <c r="I37" s="55">
        <v>1</v>
      </c>
      <c r="J37" s="55">
        <v>0</v>
      </c>
      <c r="K37" s="55">
        <v>0</v>
      </c>
      <c r="L37" s="55">
        <v>0</v>
      </c>
      <c r="M37" s="55">
        <v>0</v>
      </c>
      <c r="N37" s="55">
        <v>0</v>
      </c>
      <c r="O37" s="55">
        <v>0</v>
      </c>
      <c r="P37" s="55">
        <v>0</v>
      </c>
      <c r="Q37" s="55">
        <v>0</v>
      </c>
      <c r="R37" s="55">
        <v>1</v>
      </c>
      <c r="S37" s="55">
        <v>0</v>
      </c>
      <c r="T37" s="48">
        <v>0.5</v>
      </c>
      <c r="U37" s="55">
        <v>0</v>
      </c>
      <c r="V37" s="55">
        <v>0</v>
      </c>
      <c r="W37" s="47">
        <v>0</v>
      </c>
      <c r="X37" s="55">
        <v>0</v>
      </c>
      <c r="Y37" s="55">
        <v>0</v>
      </c>
      <c r="Z37" s="55">
        <v>1</v>
      </c>
      <c r="AA37" s="47">
        <v>4.82</v>
      </c>
      <c r="AB37" s="55">
        <v>0</v>
      </c>
      <c r="AC37" s="55">
        <v>0</v>
      </c>
      <c r="AD37" s="55">
        <v>0</v>
      </c>
      <c r="AE37" s="55">
        <v>0</v>
      </c>
      <c r="AF37" s="48">
        <f t="shared" si="0"/>
        <v>3.5</v>
      </c>
      <c r="AG37" s="48">
        <f t="shared" si="1"/>
        <v>5.82</v>
      </c>
      <c r="AH37" s="48">
        <f t="shared" si="2"/>
        <v>20.37</v>
      </c>
      <c r="AI37" s="48">
        <f t="shared" si="3"/>
        <v>5.82</v>
      </c>
      <c r="AJ37" s="49">
        <f t="shared" si="4"/>
        <v>0.5</v>
      </c>
      <c r="AK37" s="90"/>
      <c r="AL37" s="35"/>
      <c r="AM37" s="35"/>
      <c r="AN37" s="35"/>
      <c r="AO37" s="35"/>
      <c r="AP37" s="35"/>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row>
    <row r="38" spans="1:105" s="11" customFormat="1" ht="51" x14ac:dyDescent="0.2">
      <c r="A38" s="58">
        <v>311110</v>
      </c>
      <c r="B38" s="42" t="s">
        <v>195</v>
      </c>
      <c r="C38" s="42" t="s">
        <v>113</v>
      </c>
      <c r="D38" s="53">
        <v>51.923000000000002</v>
      </c>
      <c r="E38" s="53">
        <v>-177.16800000000001</v>
      </c>
      <c r="F38" s="54">
        <v>1307</v>
      </c>
      <c r="G38" s="46" t="s">
        <v>44</v>
      </c>
      <c r="H38" s="55">
        <v>1</v>
      </c>
      <c r="I38" s="56">
        <v>1</v>
      </c>
      <c r="J38" s="55">
        <v>1</v>
      </c>
      <c r="K38" s="55">
        <v>1</v>
      </c>
      <c r="L38" s="55">
        <v>4</v>
      </c>
      <c r="M38" s="55">
        <v>1</v>
      </c>
      <c r="N38" s="55">
        <v>0</v>
      </c>
      <c r="O38" s="55">
        <v>0</v>
      </c>
      <c r="P38" s="55">
        <v>0</v>
      </c>
      <c r="Q38" s="55">
        <v>1</v>
      </c>
      <c r="R38" s="55">
        <v>1</v>
      </c>
      <c r="S38" s="55">
        <v>1</v>
      </c>
      <c r="T38" s="55">
        <v>1</v>
      </c>
      <c r="U38" s="55">
        <v>0</v>
      </c>
      <c r="V38" s="55">
        <v>1</v>
      </c>
      <c r="W38" s="47">
        <v>0</v>
      </c>
      <c r="X38" s="55">
        <v>0</v>
      </c>
      <c r="Y38" s="55">
        <v>0</v>
      </c>
      <c r="Z38" s="55">
        <v>1</v>
      </c>
      <c r="AA38" s="47">
        <v>4.82</v>
      </c>
      <c r="AB38" s="55">
        <v>0</v>
      </c>
      <c r="AC38" s="55">
        <v>0</v>
      </c>
      <c r="AD38" s="55">
        <v>0</v>
      </c>
      <c r="AE38" s="55">
        <v>0</v>
      </c>
      <c r="AF38" s="48">
        <f t="shared" si="0"/>
        <v>14</v>
      </c>
      <c r="AG38" s="48">
        <f t="shared" ref="AG38:AG69" si="5">SUM(W38:AE38)</f>
        <v>5.82</v>
      </c>
      <c r="AH38" s="48">
        <f t="shared" ref="AH38:AH69" si="6">(AF38*AG38)</f>
        <v>81.48</v>
      </c>
      <c r="AI38" s="48">
        <f t="shared" ref="AI38:AI69" si="7">(SUM(I38:L38))*(SUM(Z38:AA38))</f>
        <v>40.74</v>
      </c>
      <c r="AJ38" s="49">
        <f t="shared" si="4"/>
        <v>2</v>
      </c>
      <c r="AK38" s="90" t="s">
        <v>319</v>
      </c>
      <c r="AL38" s="35"/>
      <c r="AM38" s="35"/>
      <c r="AN38" s="35"/>
      <c r="AO38" s="35"/>
      <c r="AP38" s="35"/>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row>
    <row r="39" spans="1:105" s="11" customFormat="1" x14ac:dyDescent="0.2">
      <c r="A39" s="58">
        <v>311111</v>
      </c>
      <c r="B39" s="42" t="s">
        <v>196</v>
      </c>
      <c r="C39" s="42" t="s">
        <v>113</v>
      </c>
      <c r="D39" s="53">
        <v>51.944000000000003</v>
      </c>
      <c r="E39" s="53">
        <v>-176.74700000000001</v>
      </c>
      <c r="F39" s="54">
        <v>1196</v>
      </c>
      <c r="G39" s="46" t="s">
        <v>44</v>
      </c>
      <c r="H39" s="55">
        <v>1</v>
      </c>
      <c r="I39" s="55">
        <v>1</v>
      </c>
      <c r="J39" s="55">
        <v>0</v>
      </c>
      <c r="K39" s="55">
        <v>0</v>
      </c>
      <c r="L39" s="55">
        <v>2</v>
      </c>
      <c r="M39" s="55">
        <v>0</v>
      </c>
      <c r="N39" s="55">
        <v>0</v>
      </c>
      <c r="O39" s="55">
        <v>0</v>
      </c>
      <c r="P39" s="55">
        <v>0</v>
      </c>
      <c r="Q39" s="55">
        <v>0</v>
      </c>
      <c r="R39" s="55">
        <v>1</v>
      </c>
      <c r="S39" s="55">
        <v>1</v>
      </c>
      <c r="T39" s="55">
        <v>1</v>
      </c>
      <c r="U39" s="55">
        <v>0</v>
      </c>
      <c r="V39" s="55">
        <v>1</v>
      </c>
      <c r="W39" s="47">
        <v>2.31</v>
      </c>
      <c r="X39" s="55">
        <v>0</v>
      </c>
      <c r="Y39" s="55">
        <v>0</v>
      </c>
      <c r="Z39" s="55">
        <v>1</v>
      </c>
      <c r="AA39" s="47">
        <v>4.82</v>
      </c>
      <c r="AB39" s="55">
        <v>0</v>
      </c>
      <c r="AC39" s="55">
        <v>0</v>
      </c>
      <c r="AD39" s="55">
        <v>0</v>
      </c>
      <c r="AE39" s="55">
        <v>1</v>
      </c>
      <c r="AF39" s="48">
        <f t="shared" si="0"/>
        <v>8</v>
      </c>
      <c r="AG39" s="48">
        <f t="shared" si="5"/>
        <v>9.1300000000000008</v>
      </c>
      <c r="AH39" s="48">
        <f t="shared" si="6"/>
        <v>73.040000000000006</v>
      </c>
      <c r="AI39" s="48">
        <f t="shared" si="7"/>
        <v>17.46</v>
      </c>
      <c r="AJ39" s="49">
        <f t="shared" si="4"/>
        <v>2</v>
      </c>
      <c r="AK39" s="90" t="s">
        <v>293</v>
      </c>
      <c r="AL39" s="35"/>
      <c r="AM39" s="35"/>
      <c r="AN39" s="35"/>
      <c r="AO39" s="35"/>
      <c r="AP39" s="35"/>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row>
    <row r="40" spans="1:105" s="11" customFormat="1" x14ac:dyDescent="0.2">
      <c r="A40" s="58">
        <v>311800</v>
      </c>
      <c r="B40" s="42" t="s">
        <v>197</v>
      </c>
      <c r="C40" s="42" t="s">
        <v>113</v>
      </c>
      <c r="D40" s="53">
        <v>51.988</v>
      </c>
      <c r="E40" s="53">
        <v>-176.59200000000001</v>
      </c>
      <c r="F40" s="54">
        <v>610</v>
      </c>
      <c r="G40" s="46" t="s">
        <v>44</v>
      </c>
      <c r="H40" s="55">
        <v>1</v>
      </c>
      <c r="I40" s="55">
        <v>1</v>
      </c>
      <c r="J40" s="55">
        <v>0</v>
      </c>
      <c r="K40" s="55">
        <v>0</v>
      </c>
      <c r="L40" s="55">
        <v>0</v>
      </c>
      <c r="M40" s="55">
        <v>0</v>
      </c>
      <c r="N40" s="55">
        <v>0</v>
      </c>
      <c r="O40" s="55">
        <v>0</v>
      </c>
      <c r="P40" s="55">
        <v>0</v>
      </c>
      <c r="Q40" s="55">
        <v>0</v>
      </c>
      <c r="R40" s="55">
        <v>1</v>
      </c>
      <c r="S40" s="55">
        <v>0</v>
      </c>
      <c r="T40" s="55">
        <v>1</v>
      </c>
      <c r="U40" s="55">
        <v>0</v>
      </c>
      <c r="V40" s="55">
        <v>1</v>
      </c>
      <c r="W40" s="47">
        <v>2.31</v>
      </c>
      <c r="X40" s="55">
        <v>0</v>
      </c>
      <c r="Y40" s="55">
        <v>0</v>
      </c>
      <c r="Z40" s="55">
        <v>1</v>
      </c>
      <c r="AA40" s="47">
        <v>4.82</v>
      </c>
      <c r="AB40" s="55">
        <v>0</v>
      </c>
      <c r="AC40" s="55">
        <v>0</v>
      </c>
      <c r="AD40" s="55">
        <v>1</v>
      </c>
      <c r="AE40" s="55">
        <v>1</v>
      </c>
      <c r="AF40" s="48">
        <f>SUM(H40:V40)</f>
        <v>5</v>
      </c>
      <c r="AG40" s="48">
        <f>SUM(W40:AE40)</f>
        <v>10.130000000000001</v>
      </c>
      <c r="AH40" s="48">
        <f>(AF40*AG40)</f>
        <v>50.650000000000006</v>
      </c>
      <c r="AI40" s="48">
        <f>(SUM(I40:L40))*(SUM(Z40:AA40))</f>
        <v>5.82</v>
      </c>
      <c r="AJ40" s="49">
        <f>SUM(T40:V40)</f>
        <v>2</v>
      </c>
      <c r="AK40" s="71" t="s">
        <v>294</v>
      </c>
      <c r="AL40" s="80"/>
      <c r="AM40" s="80"/>
      <c r="AN40" s="80"/>
      <c r="AO40" s="80"/>
      <c r="AP40" s="80"/>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row>
    <row r="41" spans="1:105" s="11" customFormat="1" ht="63.75" x14ac:dyDescent="0.2">
      <c r="A41" s="58">
        <v>311120</v>
      </c>
      <c r="B41" s="42" t="s">
        <v>198</v>
      </c>
      <c r="C41" s="42" t="s">
        <v>113</v>
      </c>
      <c r="D41" s="53">
        <v>52.076000000000001</v>
      </c>
      <c r="E41" s="53">
        <v>-176.13</v>
      </c>
      <c r="F41" s="54">
        <v>1740</v>
      </c>
      <c r="G41" s="46" t="s">
        <v>44</v>
      </c>
      <c r="H41" s="55">
        <v>1</v>
      </c>
      <c r="I41" s="55">
        <v>1</v>
      </c>
      <c r="J41" s="55">
        <v>1</v>
      </c>
      <c r="K41" s="55">
        <v>1</v>
      </c>
      <c r="L41" s="55">
        <v>4</v>
      </c>
      <c r="M41" s="55">
        <v>1</v>
      </c>
      <c r="N41" s="55">
        <v>0</v>
      </c>
      <c r="O41" s="55">
        <v>0</v>
      </c>
      <c r="P41" s="55">
        <v>0</v>
      </c>
      <c r="Q41" s="55">
        <v>0</v>
      </c>
      <c r="R41" s="55">
        <v>1</v>
      </c>
      <c r="S41" s="55">
        <v>1</v>
      </c>
      <c r="T41" s="55">
        <v>1</v>
      </c>
      <c r="U41" s="55">
        <v>0</v>
      </c>
      <c r="V41" s="55">
        <v>1</v>
      </c>
      <c r="W41" s="47">
        <v>0</v>
      </c>
      <c r="X41" s="55">
        <v>0</v>
      </c>
      <c r="Y41" s="55">
        <v>0</v>
      </c>
      <c r="Z41" s="55">
        <v>1</v>
      </c>
      <c r="AA41" s="47">
        <v>4.82</v>
      </c>
      <c r="AB41" s="55">
        <v>0</v>
      </c>
      <c r="AC41" s="55">
        <v>0</v>
      </c>
      <c r="AD41" s="55">
        <v>0</v>
      </c>
      <c r="AE41" s="55">
        <v>0</v>
      </c>
      <c r="AF41" s="48">
        <f t="shared" si="0"/>
        <v>13</v>
      </c>
      <c r="AG41" s="48">
        <f t="shared" si="5"/>
        <v>5.82</v>
      </c>
      <c r="AH41" s="48">
        <f t="shared" si="6"/>
        <v>75.66</v>
      </c>
      <c r="AI41" s="48">
        <f t="shared" si="7"/>
        <v>40.74</v>
      </c>
      <c r="AJ41" s="49">
        <f t="shared" si="4"/>
        <v>2</v>
      </c>
      <c r="AK41" s="90" t="s">
        <v>297</v>
      </c>
      <c r="AL41" s="35"/>
      <c r="AM41" s="35"/>
      <c r="AN41" s="35"/>
      <c r="AO41" s="35"/>
      <c r="AP41" s="35"/>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row>
    <row r="42" spans="1:105" s="11" customFormat="1" ht="51" x14ac:dyDescent="0.2">
      <c r="A42" s="58">
        <v>311130</v>
      </c>
      <c r="B42" s="42" t="s">
        <v>199</v>
      </c>
      <c r="C42" s="42" t="s">
        <v>113</v>
      </c>
      <c r="D42" s="53">
        <v>52.177</v>
      </c>
      <c r="E42" s="53">
        <v>-175.50800000000001</v>
      </c>
      <c r="F42" s="54">
        <v>314</v>
      </c>
      <c r="G42" s="46" t="s">
        <v>44</v>
      </c>
      <c r="H42" s="55">
        <v>1</v>
      </c>
      <c r="I42" s="55">
        <v>1</v>
      </c>
      <c r="J42" s="55">
        <v>1</v>
      </c>
      <c r="K42" s="55">
        <v>1</v>
      </c>
      <c r="L42" s="55">
        <v>3</v>
      </c>
      <c r="M42" s="55">
        <v>1</v>
      </c>
      <c r="N42" s="55">
        <v>0</v>
      </c>
      <c r="O42" s="55">
        <v>0</v>
      </c>
      <c r="P42" s="55">
        <v>1</v>
      </c>
      <c r="Q42" s="55">
        <v>0</v>
      </c>
      <c r="R42" s="55">
        <v>0</v>
      </c>
      <c r="S42" s="55">
        <v>0</v>
      </c>
      <c r="T42" s="55">
        <v>1</v>
      </c>
      <c r="U42" s="55">
        <v>0</v>
      </c>
      <c r="V42" s="55">
        <v>1</v>
      </c>
      <c r="W42" s="47">
        <v>0</v>
      </c>
      <c r="X42" s="55">
        <v>0</v>
      </c>
      <c r="Y42" s="55">
        <v>1</v>
      </c>
      <c r="Z42" s="55">
        <v>1</v>
      </c>
      <c r="AA42" s="47">
        <v>4.82</v>
      </c>
      <c r="AB42" s="55">
        <v>0</v>
      </c>
      <c r="AC42" s="55">
        <v>0</v>
      </c>
      <c r="AD42" s="55">
        <v>0</v>
      </c>
      <c r="AE42" s="55">
        <v>0</v>
      </c>
      <c r="AF42" s="48">
        <f t="shared" si="0"/>
        <v>11</v>
      </c>
      <c r="AG42" s="48">
        <f t="shared" si="5"/>
        <v>6.82</v>
      </c>
      <c r="AH42" s="48">
        <f t="shared" si="6"/>
        <v>75.02000000000001</v>
      </c>
      <c r="AI42" s="48">
        <f t="shared" si="7"/>
        <v>34.92</v>
      </c>
      <c r="AJ42" s="49">
        <f t="shared" si="4"/>
        <v>2</v>
      </c>
      <c r="AK42" s="90" t="s">
        <v>295</v>
      </c>
      <c r="AL42" s="35"/>
      <c r="AM42" s="35"/>
      <c r="AN42" s="35"/>
      <c r="AO42" s="35"/>
      <c r="AP42" s="35"/>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row>
    <row r="43" spans="1:105" s="11" customFormat="1" ht="38.25" x14ac:dyDescent="0.2">
      <c r="A43" s="58">
        <v>311140</v>
      </c>
      <c r="B43" s="42" t="s">
        <v>200</v>
      </c>
      <c r="C43" s="42" t="s">
        <v>113</v>
      </c>
      <c r="D43" s="53">
        <v>52.22</v>
      </c>
      <c r="E43" s="53">
        <v>-175.13</v>
      </c>
      <c r="F43" s="54">
        <v>273</v>
      </c>
      <c r="G43" s="46" t="s">
        <v>44</v>
      </c>
      <c r="H43" s="55">
        <v>1</v>
      </c>
      <c r="I43" s="55">
        <v>1</v>
      </c>
      <c r="J43" s="55">
        <v>0</v>
      </c>
      <c r="K43" s="55">
        <v>0</v>
      </c>
      <c r="L43" s="55">
        <v>2</v>
      </c>
      <c r="M43" s="55">
        <v>0</v>
      </c>
      <c r="N43" s="55">
        <v>0</v>
      </c>
      <c r="O43" s="55">
        <v>0</v>
      </c>
      <c r="P43" s="55">
        <v>0</v>
      </c>
      <c r="Q43" s="55">
        <v>0</v>
      </c>
      <c r="R43" s="55">
        <v>0</v>
      </c>
      <c r="S43" s="55">
        <v>0</v>
      </c>
      <c r="T43" s="48">
        <v>0.5</v>
      </c>
      <c r="U43" s="55">
        <v>0</v>
      </c>
      <c r="V43" s="55">
        <v>0</v>
      </c>
      <c r="W43" s="47">
        <v>0</v>
      </c>
      <c r="X43" s="55">
        <v>0</v>
      </c>
      <c r="Y43" s="55">
        <v>0</v>
      </c>
      <c r="Z43" s="55">
        <v>1</v>
      </c>
      <c r="AA43" s="47">
        <v>4.82</v>
      </c>
      <c r="AB43" s="55">
        <v>0</v>
      </c>
      <c r="AC43" s="55">
        <v>0</v>
      </c>
      <c r="AD43" s="55">
        <v>0</v>
      </c>
      <c r="AE43" s="55">
        <v>0</v>
      </c>
      <c r="AF43" s="48">
        <f t="shared" si="0"/>
        <v>4.5</v>
      </c>
      <c r="AG43" s="48">
        <f t="shared" si="5"/>
        <v>5.82</v>
      </c>
      <c r="AH43" s="48">
        <f t="shared" si="6"/>
        <v>26.19</v>
      </c>
      <c r="AI43" s="48">
        <f t="shared" si="7"/>
        <v>17.46</v>
      </c>
      <c r="AJ43" s="49">
        <f t="shared" si="4"/>
        <v>0.5</v>
      </c>
      <c r="AK43" s="90" t="s">
        <v>104</v>
      </c>
      <c r="AL43" s="35"/>
      <c r="AM43" s="35"/>
      <c r="AN43" s="35"/>
      <c r="AO43" s="35"/>
      <c r="AP43" s="35"/>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row>
    <row r="44" spans="1:105" s="11" customFormat="1" ht="76.5" x14ac:dyDescent="0.2">
      <c r="A44" s="58">
        <v>311160</v>
      </c>
      <c r="B44" s="42" t="s">
        <v>325</v>
      </c>
      <c r="C44" s="42" t="s">
        <v>113</v>
      </c>
      <c r="D44" s="53">
        <v>52.381</v>
      </c>
      <c r="E44" s="53">
        <v>-174.154</v>
      </c>
      <c r="F44" s="54">
        <v>1533</v>
      </c>
      <c r="G44" s="42" t="s">
        <v>45</v>
      </c>
      <c r="H44" s="55">
        <v>1</v>
      </c>
      <c r="I44" s="56">
        <v>1</v>
      </c>
      <c r="J44" s="55">
        <v>1</v>
      </c>
      <c r="K44" s="55">
        <v>0</v>
      </c>
      <c r="L44" s="55">
        <v>4</v>
      </c>
      <c r="M44" s="55">
        <v>1</v>
      </c>
      <c r="N44" s="55">
        <v>0</v>
      </c>
      <c r="O44" s="55">
        <v>0</v>
      </c>
      <c r="P44" s="55">
        <v>0</v>
      </c>
      <c r="Q44" s="55">
        <v>0</v>
      </c>
      <c r="R44" s="55">
        <v>0</v>
      </c>
      <c r="S44" s="55">
        <v>1</v>
      </c>
      <c r="T44" s="55">
        <v>1</v>
      </c>
      <c r="U44" s="55">
        <v>1</v>
      </c>
      <c r="V44" s="55">
        <v>1</v>
      </c>
      <c r="W44" s="47">
        <v>1.68</v>
      </c>
      <c r="X44" s="55">
        <v>0</v>
      </c>
      <c r="Y44" s="55">
        <v>0</v>
      </c>
      <c r="Z44" s="55">
        <v>1</v>
      </c>
      <c r="AA44" s="47">
        <v>4.82</v>
      </c>
      <c r="AB44" s="55">
        <v>0</v>
      </c>
      <c r="AC44" s="55">
        <v>0</v>
      </c>
      <c r="AD44" s="55">
        <v>0</v>
      </c>
      <c r="AE44" s="55">
        <v>1</v>
      </c>
      <c r="AF44" s="48">
        <f t="shared" si="0"/>
        <v>12</v>
      </c>
      <c r="AG44" s="48">
        <f t="shared" si="5"/>
        <v>8.5</v>
      </c>
      <c r="AH44" s="48">
        <f t="shared" si="6"/>
        <v>102</v>
      </c>
      <c r="AI44" s="48">
        <f t="shared" si="7"/>
        <v>34.92</v>
      </c>
      <c r="AJ44" s="49">
        <f t="shared" si="4"/>
        <v>3</v>
      </c>
      <c r="AK44" s="90" t="s">
        <v>326</v>
      </c>
      <c r="AL44" s="35"/>
      <c r="AM44" s="35"/>
      <c r="AN44" s="35"/>
      <c r="AO44" s="35"/>
      <c r="AP44" s="35"/>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row>
    <row r="45" spans="1:105" s="11" customFormat="1" ht="15" x14ac:dyDescent="0.2">
      <c r="A45" s="58">
        <v>311161</v>
      </c>
      <c r="B45" s="42" t="s">
        <v>201</v>
      </c>
      <c r="C45" s="42" t="s">
        <v>113</v>
      </c>
      <c r="D45" s="67">
        <v>52.381</v>
      </c>
      <c r="E45" s="67">
        <v>-174.166</v>
      </c>
      <c r="F45" s="68">
        <v>1518</v>
      </c>
      <c r="G45" s="45" t="s">
        <v>62</v>
      </c>
      <c r="H45" s="55">
        <v>1</v>
      </c>
      <c r="I45" s="56">
        <v>1</v>
      </c>
      <c r="J45" s="55">
        <v>1</v>
      </c>
      <c r="K45" s="55">
        <v>0</v>
      </c>
      <c r="L45" s="55">
        <v>4</v>
      </c>
      <c r="M45" s="55">
        <v>0</v>
      </c>
      <c r="N45" s="55">
        <v>0</v>
      </c>
      <c r="O45" s="55">
        <v>0</v>
      </c>
      <c r="P45" s="55">
        <v>0</v>
      </c>
      <c r="Q45" s="55">
        <v>0</v>
      </c>
      <c r="R45" s="55">
        <v>1</v>
      </c>
      <c r="S45" s="55">
        <v>1</v>
      </c>
      <c r="T45" s="55">
        <v>1</v>
      </c>
      <c r="U45" s="55">
        <v>1</v>
      </c>
      <c r="V45" s="55">
        <v>1</v>
      </c>
      <c r="W45" s="47">
        <v>1.68</v>
      </c>
      <c r="X45" s="55">
        <v>0</v>
      </c>
      <c r="Y45" s="55">
        <v>0</v>
      </c>
      <c r="Z45" s="55">
        <v>1</v>
      </c>
      <c r="AA45" s="47">
        <v>4.82</v>
      </c>
      <c r="AB45" s="55">
        <v>0</v>
      </c>
      <c r="AC45" s="55">
        <v>0</v>
      </c>
      <c r="AD45" s="55">
        <v>0</v>
      </c>
      <c r="AE45" s="55">
        <v>1</v>
      </c>
      <c r="AF45" s="48">
        <f t="shared" si="0"/>
        <v>12</v>
      </c>
      <c r="AG45" s="48">
        <f t="shared" si="5"/>
        <v>8.5</v>
      </c>
      <c r="AH45" s="48">
        <f t="shared" si="6"/>
        <v>102</v>
      </c>
      <c r="AI45" s="48">
        <f t="shared" si="7"/>
        <v>34.92</v>
      </c>
      <c r="AJ45" s="49">
        <f t="shared" ref="AJ45:AJ76" si="8">SUM(T45:V45)</f>
        <v>3</v>
      </c>
      <c r="AK45" s="90"/>
      <c r="AL45" s="35"/>
      <c r="AM45" s="35"/>
      <c r="AN45" s="35"/>
      <c r="AO45" s="35"/>
      <c r="AP45" s="35"/>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row>
    <row r="46" spans="1:105" s="11" customFormat="1" ht="63.75" x14ac:dyDescent="0.2">
      <c r="A46" s="58">
        <v>311180</v>
      </c>
      <c r="B46" s="42" t="s">
        <v>202</v>
      </c>
      <c r="C46" s="42" t="s">
        <v>113</v>
      </c>
      <c r="D46" s="53">
        <v>52.314999999999998</v>
      </c>
      <c r="E46" s="53">
        <v>-172.51</v>
      </c>
      <c r="F46" s="54">
        <v>1054</v>
      </c>
      <c r="G46" s="46" t="s">
        <v>45</v>
      </c>
      <c r="H46" s="55">
        <v>1</v>
      </c>
      <c r="I46" s="56">
        <v>2</v>
      </c>
      <c r="J46" s="55">
        <v>1</v>
      </c>
      <c r="K46" s="55">
        <v>1</v>
      </c>
      <c r="L46" s="55">
        <v>4</v>
      </c>
      <c r="M46" s="55">
        <v>1</v>
      </c>
      <c r="N46" s="55">
        <v>0</v>
      </c>
      <c r="O46" s="55">
        <v>0</v>
      </c>
      <c r="P46" s="55">
        <v>0</v>
      </c>
      <c r="Q46" s="55">
        <v>0</v>
      </c>
      <c r="R46" s="55">
        <v>0</v>
      </c>
      <c r="S46" s="55">
        <v>0</v>
      </c>
      <c r="T46" s="48">
        <v>0.5</v>
      </c>
      <c r="U46" s="55">
        <v>1</v>
      </c>
      <c r="V46" s="55">
        <v>1</v>
      </c>
      <c r="W46" s="47">
        <v>0</v>
      </c>
      <c r="X46" s="55">
        <v>0</v>
      </c>
      <c r="Y46" s="55">
        <v>0</v>
      </c>
      <c r="Z46" s="55">
        <v>1</v>
      </c>
      <c r="AA46" s="47">
        <v>4.82</v>
      </c>
      <c r="AB46" s="55">
        <v>0</v>
      </c>
      <c r="AC46" s="55">
        <v>0</v>
      </c>
      <c r="AD46" s="55">
        <v>0</v>
      </c>
      <c r="AE46" s="55">
        <v>0</v>
      </c>
      <c r="AF46" s="48">
        <f t="shared" si="0"/>
        <v>12.5</v>
      </c>
      <c r="AG46" s="48">
        <f t="shared" si="5"/>
        <v>5.82</v>
      </c>
      <c r="AH46" s="48">
        <f t="shared" si="6"/>
        <v>72.75</v>
      </c>
      <c r="AI46" s="48">
        <f t="shared" si="7"/>
        <v>46.56</v>
      </c>
      <c r="AJ46" s="49">
        <f t="shared" si="8"/>
        <v>2.5</v>
      </c>
      <c r="AK46" s="93" t="s">
        <v>161</v>
      </c>
      <c r="AL46" s="35"/>
      <c r="AM46" s="35"/>
      <c r="AN46" s="35"/>
      <c r="AO46" s="35"/>
      <c r="AP46" s="35"/>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row>
    <row r="47" spans="1:105" s="11" customFormat="1" ht="25.5" x14ac:dyDescent="0.2">
      <c r="A47" s="58">
        <v>311190</v>
      </c>
      <c r="B47" s="42" t="s">
        <v>203</v>
      </c>
      <c r="C47" s="42" t="s">
        <v>113</v>
      </c>
      <c r="D47" s="53">
        <v>52.5</v>
      </c>
      <c r="E47" s="53">
        <v>-171.25200000000001</v>
      </c>
      <c r="F47" s="54">
        <v>1066</v>
      </c>
      <c r="G47" s="46" t="s">
        <v>44</v>
      </c>
      <c r="H47" s="55">
        <v>1</v>
      </c>
      <c r="I47" s="56">
        <v>1</v>
      </c>
      <c r="J47" s="55">
        <v>1</v>
      </c>
      <c r="K47" s="55">
        <v>0</v>
      </c>
      <c r="L47" s="55">
        <v>4</v>
      </c>
      <c r="M47" s="55">
        <v>0</v>
      </c>
      <c r="N47" s="55">
        <v>0</v>
      </c>
      <c r="O47" s="55">
        <v>0</v>
      </c>
      <c r="P47" s="55">
        <v>0</v>
      </c>
      <c r="Q47" s="55">
        <v>0</v>
      </c>
      <c r="R47" s="55">
        <v>1</v>
      </c>
      <c r="S47" s="55">
        <v>0</v>
      </c>
      <c r="T47" s="48">
        <v>0.5</v>
      </c>
      <c r="U47" s="55">
        <v>0</v>
      </c>
      <c r="V47" s="55">
        <v>0</v>
      </c>
      <c r="W47" s="47">
        <v>0</v>
      </c>
      <c r="X47" s="55">
        <v>0</v>
      </c>
      <c r="Y47" s="55">
        <v>0</v>
      </c>
      <c r="Z47" s="55">
        <v>0</v>
      </c>
      <c r="AA47" s="47">
        <v>4.82</v>
      </c>
      <c r="AB47" s="55">
        <v>0</v>
      </c>
      <c r="AC47" s="55">
        <v>0</v>
      </c>
      <c r="AD47" s="55">
        <v>0</v>
      </c>
      <c r="AE47" s="55">
        <v>0</v>
      </c>
      <c r="AF47" s="48">
        <f t="shared" si="0"/>
        <v>8.5</v>
      </c>
      <c r="AG47" s="48">
        <f t="shared" si="5"/>
        <v>4.82</v>
      </c>
      <c r="AH47" s="48">
        <f t="shared" si="6"/>
        <v>40.97</v>
      </c>
      <c r="AI47" s="48">
        <f t="shared" si="7"/>
        <v>28.92</v>
      </c>
      <c r="AJ47" s="49">
        <f t="shared" si="8"/>
        <v>0.5</v>
      </c>
      <c r="AK47" s="90" t="s">
        <v>83</v>
      </c>
      <c r="AL47" s="35"/>
      <c r="AM47" s="35"/>
      <c r="AN47" s="35"/>
      <c r="AO47" s="35"/>
      <c r="AP47" s="35"/>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row>
    <row r="48" spans="1:105" s="11" customFormat="1" ht="25.5" x14ac:dyDescent="0.2">
      <c r="A48" s="58">
        <v>311200</v>
      </c>
      <c r="B48" s="42" t="s">
        <v>204</v>
      </c>
      <c r="C48" s="42" t="s">
        <v>113</v>
      </c>
      <c r="D48" s="53">
        <v>52.576999999999998</v>
      </c>
      <c r="E48" s="53">
        <v>-171.13</v>
      </c>
      <c r="F48" s="54">
        <v>1142</v>
      </c>
      <c r="G48" s="46" t="s">
        <v>44</v>
      </c>
      <c r="H48" s="55">
        <v>1</v>
      </c>
      <c r="I48" s="55">
        <v>1</v>
      </c>
      <c r="J48" s="55">
        <v>0</v>
      </c>
      <c r="K48" s="55">
        <v>0</v>
      </c>
      <c r="L48" s="55">
        <v>1</v>
      </c>
      <c r="M48" s="55">
        <v>0</v>
      </c>
      <c r="N48" s="55">
        <v>0</v>
      </c>
      <c r="O48" s="55">
        <v>0</v>
      </c>
      <c r="P48" s="55">
        <v>0</v>
      </c>
      <c r="Q48" s="55">
        <v>0</v>
      </c>
      <c r="R48" s="55">
        <v>1</v>
      </c>
      <c r="S48" s="55">
        <v>0</v>
      </c>
      <c r="T48" s="48">
        <v>0.5</v>
      </c>
      <c r="U48" s="55">
        <v>0</v>
      </c>
      <c r="V48" s="55">
        <v>0</v>
      </c>
      <c r="W48" s="47">
        <v>0</v>
      </c>
      <c r="X48" s="55">
        <v>0</v>
      </c>
      <c r="Y48" s="55">
        <v>0</v>
      </c>
      <c r="Z48" s="55">
        <v>0</v>
      </c>
      <c r="AA48" s="47">
        <v>4.82</v>
      </c>
      <c r="AB48" s="55">
        <v>0</v>
      </c>
      <c r="AC48" s="55">
        <v>0</v>
      </c>
      <c r="AD48" s="55">
        <v>0</v>
      </c>
      <c r="AE48" s="55">
        <v>0</v>
      </c>
      <c r="AF48" s="48">
        <f t="shared" si="0"/>
        <v>4.5</v>
      </c>
      <c r="AG48" s="48">
        <f t="shared" si="5"/>
        <v>4.82</v>
      </c>
      <c r="AH48" s="48">
        <f t="shared" si="6"/>
        <v>21.69</v>
      </c>
      <c r="AI48" s="48">
        <f t="shared" si="7"/>
        <v>9.64</v>
      </c>
      <c r="AJ48" s="49">
        <f t="shared" si="8"/>
        <v>0.5</v>
      </c>
      <c r="AK48" s="90" t="s">
        <v>103</v>
      </c>
      <c r="AL48" s="35"/>
      <c r="AM48" s="35"/>
      <c r="AN48" s="35"/>
      <c r="AO48" s="35"/>
      <c r="AP48" s="35"/>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row>
    <row r="49" spans="1:105" s="11" customFormat="1" ht="25.5" x14ac:dyDescent="0.2">
      <c r="A49" s="58">
        <v>311210</v>
      </c>
      <c r="B49" s="42" t="s">
        <v>205</v>
      </c>
      <c r="C49" s="42" t="s">
        <v>113</v>
      </c>
      <c r="D49" s="53">
        <v>52.643000000000001</v>
      </c>
      <c r="E49" s="53">
        <v>-170.62899999999999</v>
      </c>
      <c r="F49" s="54">
        <v>550</v>
      </c>
      <c r="G49" s="46" t="s">
        <v>20</v>
      </c>
      <c r="H49" s="55">
        <v>1</v>
      </c>
      <c r="I49" s="56">
        <v>1</v>
      </c>
      <c r="J49" s="55">
        <v>1</v>
      </c>
      <c r="K49" s="55">
        <v>1</v>
      </c>
      <c r="L49" s="55">
        <v>3</v>
      </c>
      <c r="M49" s="55">
        <v>0</v>
      </c>
      <c r="N49" s="55">
        <v>0</v>
      </c>
      <c r="O49" s="55">
        <v>0</v>
      </c>
      <c r="P49" s="55">
        <v>0</v>
      </c>
      <c r="Q49" s="55">
        <v>0</v>
      </c>
      <c r="R49" s="55">
        <v>0</v>
      </c>
      <c r="S49" s="55">
        <v>0</v>
      </c>
      <c r="T49" s="48">
        <v>0.5</v>
      </c>
      <c r="U49" s="55">
        <v>0</v>
      </c>
      <c r="V49" s="55">
        <v>0</v>
      </c>
      <c r="W49" s="47">
        <v>0</v>
      </c>
      <c r="X49" s="55">
        <v>0</v>
      </c>
      <c r="Y49" s="55">
        <v>0</v>
      </c>
      <c r="Z49" s="55">
        <v>0</v>
      </c>
      <c r="AA49" s="47">
        <v>4.82</v>
      </c>
      <c r="AB49" s="55">
        <v>0</v>
      </c>
      <c r="AC49" s="55">
        <v>0</v>
      </c>
      <c r="AD49" s="55">
        <v>0</v>
      </c>
      <c r="AE49" s="55">
        <v>0</v>
      </c>
      <c r="AF49" s="48">
        <f t="shared" si="0"/>
        <v>7.5</v>
      </c>
      <c r="AG49" s="48">
        <f t="shared" si="5"/>
        <v>4.82</v>
      </c>
      <c r="AH49" s="48">
        <f t="shared" si="6"/>
        <v>36.150000000000006</v>
      </c>
      <c r="AI49" s="48">
        <f t="shared" si="7"/>
        <v>28.92</v>
      </c>
      <c r="AJ49" s="49">
        <f t="shared" si="8"/>
        <v>0.5</v>
      </c>
      <c r="AK49" s="90" t="s">
        <v>83</v>
      </c>
      <c r="AL49" s="35"/>
      <c r="AM49" s="35"/>
      <c r="AN49" s="35"/>
      <c r="AO49" s="35"/>
      <c r="AP49" s="35"/>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row>
    <row r="50" spans="1:105" s="11" customFormat="1" ht="25.5" x14ac:dyDescent="0.2">
      <c r="A50" s="58">
        <v>311220</v>
      </c>
      <c r="B50" s="42" t="s">
        <v>206</v>
      </c>
      <c r="C50" s="42" t="s">
        <v>113</v>
      </c>
      <c r="D50" s="53">
        <v>52.741999999999997</v>
      </c>
      <c r="E50" s="53">
        <v>-170.11099999999999</v>
      </c>
      <c r="F50" s="54">
        <v>1280</v>
      </c>
      <c r="G50" s="46" t="s">
        <v>44</v>
      </c>
      <c r="H50" s="55">
        <v>1</v>
      </c>
      <c r="I50" s="55">
        <v>1</v>
      </c>
      <c r="J50" s="55">
        <v>0</v>
      </c>
      <c r="K50" s="55">
        <v>0</v>
      </c>
      <c r="L50" s="55">
        <v>1</v>
      </c>
      <c r="M50" s="55">
        <v>0</v>
      </c>
      <c r="N50" s="55">
        <v>0</v>
      </c>
      <c r="O50" s="55">
        <v>0</v>
      </c>
      <c r="P50" s="55">
        <v>0</v>
      </c>
      <c r="Q50" s="55">
        <v>0</v>
      </c>
      <c r="R50" s="55">
        <v>0</v>
      </c>
      <c r="S50" s="55">
        <v>0</v>
      </c>
      <c r="T50" s="55">
        <v>0</v>
      </c>
      <c r="U50" s="55">
        <v>0</v>
      </c>
      <c r="V50" s="55">
        <v>1</v>
      </c>
      <c r="W50" s="47">
        <v>0</v>
      </c>
      <c r="X50" s="55">
        <v>0</v>
      </c>
      <c r="Y50" s="55">
        <v>0</v>
      </c>
      <c r="Z50" s="55">
        <v>1</v>
      </c>
      <c r="AA50" s="47">
        <v>4.82</v>
      </c>
      <c r="AB50" s="55">
        <v>0</v>
      </c>
      <c r="AC50" s="55">
        <v>0</v>
      </c>
      <c r="AD50" s="55">
        <v>0</v>
      </c>
      <c r="AE50" s="55">
        <v>0</v>
      </c>
      <c r="AF50" s="48">
        <f t="shared" si="0"/>
        <v>4</v>
      </c>
      <c r="AG50" s="48">
        <f t="shared" si="5"/>
        <v>5.82</v>
      </c>
      <c r="AH50" s="48">
        <f t="shared" si="6"/>
        <v>23.28</v>
      </c>
      <c r="AI50" s="48">
        <f t="shared" si="7"/>
        <v>11.64</v>
      </c>
      <c r="AJ50" s="49">
        <f t="shared" si="8"/>
        <v>1</v>
      </c>
      <c r="AK50" s="90" t="s">
        <v>102</v>
      </c>
      <c r="AL50" s="35"/>
      <c r="AM50" s="35"/>
      <c r="AN50" s="35"/>
      <c r="AO50" s="35"/>
      <c r="AP50" s="35"/>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row>
    <row r="51" spans="1:105" s="11" customFormat="1" x14ac:dyDescent="0.2">
      <c r="A51" s="58">
        <v>311230</v>
      </c>
      <c r="B51" s="42" t="s">
        <v>207</v>
      </c>
      <c r="C51" s="42" t="s">
        <v>113</v>
      </c>
      <c r="D51" s="53">
        <v>52.893999999999998</v>
      </c>
      <c r="E51" s="53">
        <v>-170.054</v>
      </c>
      <c r="F51" s="54">
        <v>1620</v>
      </c>
      <c r="G51" s="46" t="s">
        <v>44</v>
      </c>
      <c r="H51" s="55">
        <v>1</v>
      </c>
      <c r="I51" s="55">
        <v>1</v>
      </c>
      <c r="J51" s="55">
        <v>0</v>
      </c>
      <c r="K51" s="55">
        <v>0</v>
      </c>
      <c r="L51" s="55">
        <v>1</v>
      </c>
      <c r="M51" s="55">
        <v>0</v>
      </c>
      <c r="N51" s="55">
        <v>0</v>
      </c>
      <c r="O51" s="55">
        <v>0</v>
      </c>
      <c r="P51" s="55">
        <v>0</v>
      </c>
      <c r="Q51" s="55">
        <v>0</v>
      </c>
      <c r="R51" s="55">
        <v>1</v>
      </c>
      <c r="S51" s="55">
        <v>1</v>
      </c>
      <c r="T51" s="55">
        <v>0</v>
      </c>
      <c r="U51" s="55">
        <v>0</v>
      </c>
      <c r="V51" s="55">
        <v>0</v>
      </c>
      <c r="W51" s="47">
        <v>0</v>
      </c>
      <c r="X51" s="55">
        <v>0</v>
      </c>
      <c r="Y51" s="55">
        <v>0</v>
      </c>
      <c r="Z51" s="55">
        <v>1</v>
      </c>
      <c r="AA51" s="47">
        <v>4.82</v>
      </c>
      <c r="AB51" s="55">
        <v>0</v>
      </c>
      <c r="AC51" s="55">
        <v>0</v>
      </c>
      <c r="AD51" s="55">
        <v>0</v>
      </c>
      <c r="AE51" s="55">
        <v>0</v>
      </c>
      <c r="AF51" s="48">
        <f t="shared" si="0"/>
        <v>5</v>
      </c>
      <c r="AG51" s="48">
        <f t="shared" si="5"/>
        <v>5.82</v>
      </c>
      <c r="AH51" s="48">
        <f t="shared" si="6"/>
        <v>29.1</v>
      </c>
      <c r="AI51" s="48">
        <f t="shared" si="7"/>
        <v>11.64</v>
      </c>
      <c r="AJ51" s="49">
        <f t="shared" si="8"/>
        <v>0</v>
      </c>
      <c r="AK51" s="90"/>
      <c r="AL51" s="35"/>
      <c r="AM51" s="35"/>
      <c r="AN51" s="35"/>
      <c r="AO51" s="35"/>
      <c r="AP51" s="35"/>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row>
    <row r="52" spans="1:105" s="11" customFormat="1" ht="25.5" x14ac:dyDescent="0.2">
      <c r="A52" s="58">
        <v>311240</v>
      </c>
      <c r="B52" s="42" t="s">
        <v>208</v>
      </c>
      <c r="C52" s="42" t="s">
        <v>113</v>
      </c>
      <c r="D52" s="53">
        <v>52.825000000000003</v>
      </c>
      <c r="E52" s="53">
        <v>-169.94399999999999</v>
      </c>
      <c r="F52" s="54">
        <v>1730</v>
      </c>
      <c r="G52" s="46" t="s">
        <v>44</v>
      </c>
      <c r="H52" s="55">
        <v>1</v>
      </c>
      <c r="I52" s="56">
        <v>1</v>
      </c>
      <c r="J52" s="55">
        <v>1</v>
      </c>
      <c r="K52" s="55">
        <v>0</v>
      </c>
      <c r="L52" s="55">
        <v>4</v>
      </c>
      <c r="M52" s="55">
        <v>0</v>
      </c>
      <c r="N52" s="55">
        <v>0</v>
      </c>
      <c r="O52" s="55">
        <v>0</v>
      </c>
      <c r="P52" s="55">
        <v>0</v>
      </c>
      <c r="Q52" s="55">
        <v>0</v>
      </c>
      <c r="R52" s="55">
        <v>1</v>
      </c>
      <c r="S52" s="55">
        <v>1</v>
      </c>
      <c r="T52" s="55">
        <v>1</v>
      </c>
      <c r="U52" s="55">
        <v>0</v>
      </c>
      <c r="V52" s="55">
        <v>1</v>
      </c>
      <c r="W52" s="47">
        <v>0</v>
      </c>
      <c r="X52" s="55">
        <v>1</v>
      </c>
      <c r="Y52" s="55">
        <v>0</v>
      </c>
      <c r="Z52" s="55">
        <v>1</v>
      </c>
      <c r="AA52" s="47">
        <v>4.82</v>
      </c>
      <c r="AB52" s="55">
        <v>0</v>
      </c>
      <c r="AC52" s="55">
        <v>0</v>
      </c>
      <c r="AD52" s="55">
        <v>0</v>
      </c>
      <c r="AE52" s="55">
        <v>0</v>
      </c>
      <c r="AF52" s="48">
        <f t="shared" si="0"/>
        <v>11</v>
      </c>
      <c r="AG52" s="48">
        <f t="shared" si="5"/>
        <v>6.82</v>
      </c>
      <c r="AH52" s="48">
        <f t="shared" si="6"/>
        <v>75.02000000000001</v>
      </c>
      <c r="AI52" s="48">
        <f t="shared" si="7"/>
        <v>34.92</v>
      </c>
      <c r="AJ52" s="49">
        <f t="shared" si="8"/>
        <v>2</v>
      </c>
      <c r="AK52" s="93" t="s">
        <v>101</v>
      </c>
      <c r="AL52" s="35"/>
      <c r="AM52" s="35"/>
      <c r="AN52" s="35"/>
      <c r="AO52" s="35"/>
      <c r="AP52" s="35"/>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row>
    <row r="53" spans="1:105" s="11" customFormat="1" x14ac:dyDescent="0.2">
      <c r="A53" s="58">
        <v>311241</v>
      </c>
      <c r="B53" s="42" t="s">
        <v>63</v>
      </c>
      <c r="C53" s="42" t="s">
        <v>113</v>
      </c>
      <c r="D53" s="53">
        <v>52.83</v>
      </c>
      <c r="E53" s="53">
        <v>-169.77</v>
      </c>
      <c r="F53" s="54">
        <v>1170</v>
      </c>
      <c r="G53" s="45" t="s">
        <v>62</v>
      </c>
      <c r="H53" s="55">
        <v>1</v>
      </c>
      <c r="I53" s="56">
        <v>1</v>
      </c>
      <c r="J53" s="55">
        <v>0</v>
      </c>
      <c r="K53" s="55">
        <v>0</v>
      </c>
      <c r="L53" s="55">
        <v>1</v>
      </c>
      <c r="M53" s="55">
        <v>0</v>
      </c>
      <c r="N53" s="55">
        <v>0</v>
      </c>
      <c r="O53" s="55">
        <v>0</v>
      </c>
      <c r="P53" s="55">
        <v>0</v>
      </c>
      <c r="Q53" s="55">
        <v>0</v>
      </c>
      <c r="R53" s="55">
        <v>0</v>
      </c>
      <c r="S53" s="55">
        <v>1</v>
      </c>
      <c r="T53" s="55">
        <v>0</v>
      </c>
      <c r="U53" s="55">
        <v>0</v>
      </c>
      <c r="V53" s="55">
        <v>1</v>
      </c>
      <c r="W53" s="47">
        <v>0</v>
      </c>
      <c r="X53" s="55">
        <v>0</v>
      </c>
      <c r="Y53" s="55">
        <v>0</v>
      </c>
      <c r="Z53" s="55">
        <v>1</v>
      </c>
      <c r="AA53" s="47">
        <v>4.82</v>
      </c>
      <c r="AB53" s="55">
        <v>0</v>
      </c>
      <c r="AC53" s="55">
        <v>0</v>
      </c>
      <c r="AD53" s="55">
        <v>0</v>
      </c>
      <c r="AE53" s="55">
        <v>0</v>
      </c>
      <c r="AF53" s="48">
        <f>SUM(H53:V53)</f>
        <v>5</v>
      </c>
      <c r="AG53" s="48">
        <f t="shared" si="5"/>
        <v>5.82</v>
      </c>
      <c r="AH53" s="48">
        <f t="shared" si="6"/>
        <v>29.1</v>
      </c>
      <c r="AI53" s="48">
        <f t="shared" si="7"/>
        <v>11.64</v>
      </c>
      <c r="AJ53" s="49">
        <f t="shared" si="8"/>
        <v>1</v>
      </c>
      <c r="AK53" s="90"/>
      <c r="AL53" s="35"/>
      <c r="AM53" s="35"/>
      <c r="AN53" s="35"/>
      <c r="AO53" s="35"/>
      <c r="AP53" s="35"/>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row>
    <row r="54" spans="1:105" s="11" customFormat="1" x14ac:dyDescent="0.2">
      <c r="A54" s="46">
        <v>311250</v>
      </c>
      <c r="B54" s="42" t="s">
        <v>209</v>
      </c>
      <c r="C54" s="42" t="s">
        <v>113</v>
      </c>
      <c r="D54" s="53">
        <v>53.064999999999998</v>
      </c>
      <c r="E54" s="53">
        <v>-169.77</v>
      </c>
      <c r="F54" s="54">
        <v>888</v>
      </c>
      <c r="G54" s="46" t="s">
        <v>44</v>
      </c>
      <c r="H54" s="55">
        <v>1</v>
      </c>
      <c r="I54" s="55">
        <v>1</v>
      </c>
      <c r="J54" s="55">
        <v>0</v>
      </c>
      <c r="K54" s="55">
        <v>0</v>
      </c>
      <c r="L54" s="55">
        <v>1</v>
      </c>
      <c r="M54" s="55">
        <v>0</v>
      </c>
      <c r="N54" s="55">
        <v>0</v>
      </c>
      <c r="O54" s="55">
        <v>0</v>
      </c>
      <c r="P54" s="55">
        <v>0</v>
      </c>
      <c r="Q54" s="55">
        <v>0</v>
      </c>
      <c r="R54" s="55">
        <v>1</v>
      </c>
      <c r="S54" s="55">
        <v>0</v>
      </c>
      <c r="T54" s="55">
        <v>0</v>
      </c>
      <c r="U54" s="55">
        <v>0</v>
      </c>
      <c r="V54" s="55">
        <v>0</v>
      </c>
      <c r="W54" s="47">
        <v>0</v>
      </c>
      <c r="X54" s="55">
        <v>0</v>
      </c>
      <c r="Y54" s="55">
        <v>0</v>
      </c>
      <c r="Z54" s="55">
        <v>1</v>
      </c>
      <c r="AA54" s="47">
        <v>4.82</v>
      </c>
      <c r="AB54" s="55">
        <v>0</v>
      </c>
      <c r="AC54" s="55">
        <v>0</v>
      </c>
      <c r="AD54" s="55">
        <v>0</v>
      </c>
      <c r="AE54" s="55">
        <v>0</v>
      </c>
      <c r="AF54" s="48">
        <f t="shared" ref="AF54:AF84" si="9">SUM(H54:V54)</f>
        <v>4</v>
      </c>
      <c r="AG54" s="48">
        <f t="shared" si="5"/>
        <v>5.82</v>
      </c>
      <c r="AH54" s="48">
        <f t="shared" si="6"/>
        <v>23.28</v>
      </c>
      <c r="AI54" s="48">
        <f t="shared" si="7"/>
        <v>11.64</v>
      </c>
      <c r="AJ54" s="49">
        <f t="shared" si="8"/>
        <v>0</v>
      </c>
      <c r="AK54" s="90"/>
      <c r="AL54" s="35"/>
      <c r="AM54" s="35"/>
      <c r="AN54" s="35"/>
      <c r="AO54" s="35"/>
      <c r="AP54" s="35"/>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row>
    <row r="55" spans="1:105" s="33" customFormat="1" x14ac:dyDescent="0.2">
      <c r="A55" s="46">
        <v>311260</v>
      </c>
      <c r="B55" s="42" t="s">
        <v>210</v>
      </c>
      <c r="C55" s="42" t="s">
        <v>113</v>
      </c>
      <c r="D55" s="53">
        <v>52.973999999999997</v>
      </c>
      <c r="E55" s="53">
        <v>-169.72</v>
      </c>
      <c r="F55" s="54">
        <v>893</v>
      </c>
      <c r="G55" s="46" t="s">
        <v>44</v>
      </c>
      <c r="H55" s="55">
        <v>1</v>
      </c>
      <c r="I55" s="55">
        <v>1</v>
      </c>
      <c r="J55" s="55">
        <v>0</v>
      </c>
      <c r="K55" s="55">
        <v>0</v>
      </c>
      <c r="L55" s="55">
        <v>2</v>
      </c>
      <c r="M55" s="55">
        <v>0</v>
      </c>
      <c r="N55" s="55">
        <v>0</v>
      </c>
      <c r="O55" s="55">
        <v>0</v>
      </c>
      <c r="P55" s="55">
        <v>0</v>
      </c>
      <c r="Q55" s="55">
        <v>0</v>
      </c>
      <c r="R55" s="55">
        <v>1</v>
      </c>
      <c r="S55" s="55">
        <v>0</v>
      </c>
      <c r="T55" s="55">
        <v>0</v>
      </c>
      <c r="U55" s="55">
        <v>0</v>
      </c>
      <c r="V55" s="55">
        <v>1</v>
      </c>
      <c r="W55" s="47">
        <v>0</v>
      </c>
      <c r="X55" s="55">
        <v>0</v>
      </c>
      <c r="Y55" s="55">
        <v>0</v>
      </c>
      <c r="Z55" s="55">
        <v>1</v>
      </c>
      <c r="AA55" s="47">
        <v>4.82</v>
      </c>
      <c r="AB55" s="55">
        <v>0</v>
      </c>
      <c r="AC55" s="55">
        <v>0</v>
      </c>
      <c r="AD55" s="55">
        <v>0</v>
      </c>
      <c r="AE55" s="55">
        <v>0</v>
      </c>
      <c r="AF55" s="48">
        <f t="shared" si="9"/>
        <v>6</v>
      </c>
      <c r="AG55" s="48">
        <f t="shared" si="5"/>
        <v>5.82</v>
      </c>
      <c r="AH55" s="48">
        <f t="shared" si="6"/>
        <v>34.92</v>
      </c>
      <c r="AI55" s="48">
        <f t="shared" si="7"/>
        <v>17.46</v>
      </c>
      <c r="AJ55" s="49">
        <f t="shared" si="8"/>
        <v>1</v>
      </c>
      <c r="AK55" s="90"/>
      <c r="AL55" s="35"/>
      <c r="AM55" s="35"/>
      <c r="AN55" s="35"/>
      <c r="AO55" s="35"/>
      <c r="AP55" s="35"/>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row>
    <row r="56" spans="1:105" s="11" customFormat="1" x14ac:dyDescent="0.2">
      <c r="A56" s="46">
        <v>311270</v>
      </c>
      <c r="B56" s="42" t="s">
        <v>211</v>
      </c>
      <c r="C56" s="42" t="s">
        <v>113</v>
      </c>
      <c r="D56" s="53">
        <v>53.13</v>
      </c>
      <c r="E56" s="53">
        <v>-168.69300000000001</v>
      </c>
      <c r="F56" s="54">
        <v>2149</v>
      </c>
      <c r="G56" s="46" t="s">
        <v>44</v>
      </c>
      <c r="H56" s="55">
        <v>1</v>
      </c>
      <c r="I56" s="56">
        <v>1</v>
      </c>
      <c r="J56" s="55">
        <v>1</v>
      </c>
      <c r="K56" s="55">
        <v>1</v>
      </c>
      <c r="L56" s="55">
        <v>2</v>
      </c>
      <c r="M56" s="55">
        <v>0</v>
      </c>
      <c r="N56" s="55">
        <v>0</v>
      </c>
      <c r="O56" s="55">
        <v>0</v>
      </c>
      <c r="P56" s="55">
        <v>0</v>
      </c>
      <c r="Q56" s="55">
        <v>0</v>
      </c>
      <c r="R56" s="55">
        <v>1</v>
      </c>
      <c r="S56" s="55">
        <v>1</v>
      </c>
      <c r="T56" s="55">
        <v>0</v>
      </c>
      <c r="U56" s="55">
        <v>0</v>
      </c>
      <c r="V56" s="55">
        <v>0</v>
      </c>
      <c r="W56" s="47">
        <v>1.255272505103306</v>
      </c>
      <c r="X56" s="55">
        <v>0</v>
      </c>
      <c r="Y56" s="55">
        <v>0</v>
      </c>
      <c r="Z56" s="55">
        <v>1</v>
      </c>
      <c r="AA56" s="47">
        <v>4.82</v>
      </c>
      <c r="AB56" s="55">
        <v>0</v>
      </c>
      <c r="AC56" s="55">
        <v>0</v>
      </c>
      <c r="AD56" s="55">
        <v>0</v>
      </c>
      <c r="AE56" s="55">
        <v>1</v>
      </c>
      <c r="AF56" s="48">
        <f t="shared" si="9"/>
        <v>8</v>
      </c>
      <c r="AG56" s="48">
        <f t="shared" si="5"/>
        <v>8.0752725051033067</v>
      </c>
      <c r="AH56" s="48">
        <f t="shared" si="6"/>
        <v>64.602180040826454</v>
      </c>
      <c r="AI56" s="48">
        <f t="shared" si="7"/>
        <v>29.1</v>
      </c>
      <c r="AJ56" s="49">
        <f t="shared" si="8"/>
        <v>0</v>
      </c>
      <c r="AK56" s="90"/>
      <c r="AL56" s="35"/>
      <c r="AM56" s="35"/>
      <c r="AN56" s="35"/>
      <c r="AO56" s="35"/>
      <c r="AP56" s="35"/>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row>
    <row r="57" spans="1:105" s="11" customFormat="1" ht="51" x14ac:dyDescent="0.2">
      <c r="A57" s="46">
        <v>311280</v>
      </c>
      <c r="B57" s="42" t="s">
        <v>212</v>
      </c>
      <c r="C57" s="42" t="s">
        <v>113</v>
      </c>
      <c r="D57" s="53">
        <v>53.156999999999996</v>
      </c>
      <c r="E57" s="53">
        <v>-168.53899999999999</v>
      </c>
      <c r="F57" s="54">
        <v>1984</v>
      </c>
      <c r="G57" s="46" t="s">
        <v>44</v>
      </c>
      <c r="H57" s="55">
        <v>1</v>
      </c>
      <c r="I57" s="55">
        <v>1</v>
      </c>
      <c r="J57" s="55">
        <v>0</v>
      </c>
      <c r="K57" s="55">
        <v>1</v>
      </c>
      <c r="L57" s="55">
        <v>2</v>
      </c>
      <c r="M57" s="55">
        <v>0</v>
      </c>
      <c r="N57" s="55">
        <v>0</v>
      </c>
      <c r="O57" s="55">
        <v>0</v>
      </c>
      <c r="P57" s="55">
        <v>0</v>
      </c>
      <c r="Q57" s="55">
        <v>0</v>
      </c>
      <c r="R57" s="55">
        <v>1</v>
      </c>
      <c r="S57" s="55">
        <v>1</v>
      </c>
      <c r="T57" s="55">
        <v>1</v>
      </c>
      <c r="U57" s="55">
        <v>0</v>
      </c>
      <c r="V57" s="55">
        <v>1</v>
      </c>
      <c r="W57" s="47">
        <v>0</v>
      </c>
      <c r="X57" s="55">
        <v>0</v>
      </c>
      <c r="Y57" s="55">
        <v>0</v>
      </c>
      <c r="Z57" s="55">
        <v>1</v>
      </c>
      <c r="AA57" s="47">
        <v>4.82</v>
      </c>
      <c r="AB57" s="55">
        <v>0</v>
      </c>
      <c r="AC57" s="55">
        <v>0</v>
      </c>
      <c r="AD57" s="55">
        <v>0</v>
      </c>
      <c r="AE57" s="55">
        <v>1</v>
      </c>
      <c r="AF57" s="48">
        <f t="shared" si="9"/>
        <v>9</v>
      </c>
      <c r="AG57" s="48">
        <f t="shared" si="5"/>
        <v>6.82</v>
      </c>
      <c r="AH57" s="48">
        <f t="shared" si="6"/>
        <v>61.38</v>
      </c>
      <c r="AI57" s="48">
        <f t="shared" si="7"/>
        <v>23.28</v>
      </c>
      <c r="AJ57" s="49">
        <f t="shared" si="8"/>
        <v>2</v>
      </c>
      <c r="AK57" s="90" t="s">
        <v>100</v>
      </c>
      <c r="AL57" s="35"/>
      <c r="AM57" s="35"/>
      <c r="AN57" s="35"/>
      <c r="AO57" s="35"/>
      <c r="AP57" s="35"/>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row>
    <row r="58" spans="1:105" s="11" customFormat="1" ht="25.5" x14ac:dyDescent="0.2">
      <c r="A58" s="46">
        <v>311290</v>
      </c>
      <c r="B58" s="42" t="s">
        <v>213</v>
      </c>
      <c r="C58" s="42" t="s">
        <v>113</v>
      </c>
      <c r="D58" s="53">
        <v>53.43</v>
      </c>
      <c r="E58" s="53">
        <v>-168.13</v>
      </c>
      <c r="F58" s="54">
        <v>1073</v>
      </c>
      <c r="G58" s="46" t="s">
        <v>20</v>
      </c>
      <c r="H58" s="55">
        <v>1</v>
      </c>
      <c r="I58" s="56">
        <v>2</v>
      </c>
      <c r="J58" s="55">
        <v>1</v>
      </c>
      <c r="K58" s="55">
        <v>1</v>
      </c>
      <c r="L58" s="55">
        <v>4</v>
      </c>
      <c r="M58" s="55">
        <v>1</v>
      </c>
      <c r="N58" s="55">
        <v>0</v>
      </c>
      <c r="O58" s="55">
        <v>0</v>
      </c>
      <c r="P58" s="55">
        <v>1</v>
      </c>
      <c r="Q58" s="55">
        <v>0</v>
      </c>
      <c r="R58" s="55">
        <v>0</v>
      </c>
      <c r="S58" s="55">
        <v>1</v>
      </c>
      <c r="T58" s="55">
        <v>1</v>
      </c>
      <c r="U58" s="55">
        <v>1</v>
      </c>
      <c r="V58" s="55">
        <v>1</v>
      </c>
      <c r="W58" s="47">
        <v>0</v>
      </c>
      <c r="X58" s="55">
        <v>0</v>
      </c>
      <c r="Y58" s="55">
        <v>1</v>
      </c>
      <c r="Z58" s="55">
        <v>1</v>
      </c>
      <c r="AA58" s="47">
        <v>4.82</v>
      </c>
      <c r="AB58" s="55">
        <v>0</v>
      </c>
      <c r="AC58" s="55">
        <v>0</v>
      </c>
      <c r="AD58" s="55">
        <v>0</v>
      </c>
      <c r="AE58" s="55">
        <v>1</v>
      </c>
      <c r="AF58" s="48">
        <f t="shared" si="9"/>
        <v>15</v>
      </c>
      <c r="AG58" s="48">
        <f t="shared" si="5"/>
        <v>7.82</v>
      </c>
      <c r="AH58" s="48">
        <f t="shared" si="6"/>
        <v>117.30000000000001</v>
      </c>
      <c r="AI58" s="48">
        <f t="shared" si="7"/>
        <v>46.56</v>
      </c>
      <c r="AJ58" s="49">
        <f t="shared" si="8"/>
        <v>3</v>
      </c>
      <c r="AK58" s="90" t="s">
        <v>99</v>
      </c>
      <c r="AL58" s="35"/>
      <c r="AM58" s="35"/>
      <c r="AN58" s="35"/>
      <c r="AO58" s="35"/>
      <c r="AP58" s="35"/>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row>
    <row r="59" spans="1:105" s="11" customFormat="1" x14ac:dyDescent="0.2">
      <c r="A59" s="46">
        <v>311300</v>
      </c>
      <c r="B59" s="42" t="s">
        <v>214</v>
      </c>
      <c r="C59" s="42" t="s">
        <v>113</v>
      </c>
      <c r="D59" s="53">
        <v>53.93</v>
      </c>
      <c r="E59" s="53">
        <v>-168.03</v>
      </c>
      <c r="F59" s="54">
        <v>150</v>
      </c>
      <c r="G59" s="46" t="s">
        <v>44</v>
      </c>
      <c r="H59" s="55">
        <v>1</v>
      </c>
      <c r="I59" s="56">
        <v>1</v>
      </c>
      <c r="J59" s="55">
        <v>1</v>
      </c>
      <c r="K59" s="55">
        <v>0</v>
      </c>
      <c r="L59" s="55">
        <v>4</v>
      </c>
      <c r="M59" s="55">
        <v>0</v>
      </c>
      <c r="N59" s="55">
        <v>0</v>
      </c>
      <c r="O59" s="55">
        <v>0</v>
      </c>
      <c r="P59" s="55">
        <v>0</v>
      </c>
      <c r="Q59" s="55">
        <v>0</v>
      </c>
      <c r="R59" s="55">
        <v>0</v>
      </c>
      <c r="S59" s="55">
        <v>0</v>
      </c>
      <c r="T59" s="55">
        <v>1</v>
      </c>
      <c r="U59" s="55">
        <v>0</v>
      </c>
      <c r="V59" s="55">
        <v>1</v>
      </c>
      <c r="W59" s="47">
        <v>0</v>
      </c>
      <c r="X59" s="55">
        <v>0</v>
      </c>
      <c r="Y59" s="55">
        <v>0</v>
      </c>
      <c r="Z59" s="55">
        <v>1</v>
      </c>
      <c r="AA59" s="47">
        <v>4.82</v>
      </c>
      <c r="AB59" s="55">
        <v>0</v>
      </c>
      <c r="AC59" s="55">
        <v>0</v>
      </c>
      <c r="AD59" s="55">
        <v>0</v>
      </c>
      <c r="AE59" s="55">
        <v>0</v>
      </c>
      <c r="AF59" s="48">
        <f t="shared" si="9"/>
        <v>9</v>
      </c>
      <c r="AG59" s="48">
        <f t="shared" si="5"/>
        <v>5.82</v>
      </c>
      <c r="AH59" s="48">
        <f t="shared" si="6"/>
        <v>52.38</v>
      </c>
      <c r="AI59" s="48">
        <f t="shared" si="7"/>
        <v>34.92</v>
      </c>
      <c r="AJ59" s="49">
        <f t="shared" si="8"/>
        <v>2</v>
      </c>
      <c r="AK59" s="90"/>
      <c r="AL59" s="35"/>
      <c r="AM59" s="35"/>
      <c r="AN59" s="35"/>
      <c r="AO59" s="35"/>
      <c r="AP59" s="35"/>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row>
    <row r="60" spans="1:105" s="11" customFormat="1" ht="38.25" x14ac:dyDescent="0.2">
      <c r="A60" s="46">
        <v>311310</v>
      </c>
      <c r="B60" s="42" t="s">
        <v>215</v>
      </c>
      <c r="C60" s="42" t="s">
        <v>113</v>
      </c>
      <c r="D60" s="53">
        <v>53.890999999999998</v>
      </c>
      <c r="E60" s="53">
        <v>-166.923</v>
      </c>
      <c r="F60" s="54">
        <v>1800</v>
      </c>
      <c r="G60" s="46" t="s">
        <v>44</v>
      </c>
      <c r="H60" s="55">
        <v>1</v>
      </c>
      <c r="I60" s="56">
        <v>2</v>
      </c>
      <c r="J60" s="55">
        <v>1</v>
      </c>
      <c r="K60" s="55">
        <v>1</v>
      </c>
      <c r="L60" s="55">
        <v>4</v>
      </c>
      <c r="M60" s="55">
        <v>1</v>
      </c>
      <c r="N60" s="55">
        <v>0</v>
      </c>
      <c r="O60" s="55">
        <v>0</v>
      </c>
      <c r="P60" s="55">
        <v>0</v>
      </c>
      <c r="Q60" s="55">
        <v>0</v>
      </c>
      <c r="R60" s="55">
        <v>0</v>
      </c>
      <c r="S60" s="55">
        <v>1</v>
      </c>
      <c r="T60" s="55">
        <v>1</v>
      </c>
      <c r="U60" s="55">
        <v>1</v>
      </c>
      <c r="V60" s="55">
        <v>1</v>
      </c>
      <c r="W60" s="47">
        <v>3.66</v>
      </c>
      <c r="X60" s="55">
        <v>0</v>
      </c>
      <c r="Y60" s="55">
        <v>0</v>
      </c>
      <c r="Z60" s="55">
        <v>1</v>
      </c>
      <c r="AA60" s="47">
        <v>4.82</v>
      </c>
      <c r="AB60" s="55">
        <v>0</v>
      </c>
      <c r="AC60" s="55">
        <v>0</v>
      </c>
      <c r="AD60" s="55">
        <v>1</v>
      </c>
      <c r="AE60" s="55">
        <v>1</v>
      </c>
      <c r="AF60" s="48">
        <f t="shared" si="9"/>
        <v>14</v>
      </c>
      <c r="AG60" s="48">
        <f t="shared" si="5"/>
        <v>11.48</v>
      </c>
      <c r="AH60" s="48">
        <f t="shared" si="6"/>
        <v>160.72</v>
      </c>
      <c r="AI60" s="48">
        <f t="shared" si="7"/>
        <v>46.56</v>
      </c>
      <c r="AJ60" s="49">
        <f t="shared" si="8"/>
        <v>3</v>
      </c>
      <c r="AK60" s="90" t="s">
        <v>98</v>
      </c>
      <c r="AL60" s="35"/>
      <c r="AM60" s="35"/>
      <c r="AN60" s="35"/>
      <c r="AO60" s="35"/>
      <c r="AP60" s="35"/>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row>
    <row r="61" spans="1:105" s="11" customFormat="1" x14ac:dyDescent="0.2">
      <c r="A61" s="46">
        <v>311315</v>
      </c>
      <c r="B61" s="42" t="s">
        <v>216</v>
      </c>
      <c r="C61" s="42" t="s">
        <v>113</v>
      </c>
      <c r="D61" s="53">
        <v>53.968000000000004</v>
      </c>
      <c r="E61" s="53">
        <v>-166.67699999999999</v>
      </c>
      <c r="F61" s="54">
        <v>792</v>
      </c>
      <c r="G61" s="42" t="s">
        <v>80</v>
      </c>
      <c r="H61" s="55">
        <v>0</v>
      </c>
      <c r="I61" s="56">
        <v>1</v>
      </c>
      <c r="J61" s="55">
        <v>0</v>
      </c>
      <c r="K61" s="55">
        <v>0</v>
      </c>
      <c r="L61" s="55">
        <v>0</v>
      </c>
      <c r="M61" s="55">
        <v>0</v>
      </c>
      <c r="N61" s="55">
        <v>0</v>
      </c>
      <c r="O61" s="55">
        <v>0</v>
      </c>
      <c r="P61" s="55">
        <v>0</v>
      </c>
      <c r="Q61" s="55">
        <v>0</v>
      </c>
      <c r="R61" s="55">
        <v>0</v>
      </c>
      <c r="S61" s="55">
        <v>0</v>
      </c>
      <c r="T61" s="55">
        <v>1</v>
      </c>
      <c r="U61" s="55">
        <v>0</v>
      </c>
      <c r="V61" s="55">
        <v>0</v>
      </c>
      <c r="W61" s="47">
        <v>3.07</v>
      </c>
      <c r="X61" s="55">
        <v>0</v>
      </c>
      <c r="Y61" s="55">
        <v>0</v>
      </c>
      <c r="Z61" s="55">
        <v>1</v>
      </c>
      <c r="AA61" s="47">
        <v>0</v>
      </c>
      <c r="AB61" s="55">
        <v>0</v>
      </c>
      <c r="AC61" s="55">
        <v>0</v>
      </c>
      <c r="AD61" s="55">
        <v>1</v>
      </c>
      <c r="AE61" s="55">
        <v>1</v>
      </c>
      <c r="AF61" s="48">
        <f t="shared" si="9"/>
        <v>2</v>
      </c>
      <c r="AG61" s="48">
        <f t="shared" si="5"/>
        <v>6.07</v>
      </c>
      <c r="AH61" s="48">
        <f t="shared" si="6"/>
        <v>12.14</v>
      </c>
      <c r="AI61" s="48">
        <f t="shared" si="7"/>
        <v>1</v>
      </c>
      <c r="AJ61" s="49">
        <f t="shared" si="8"/>
        <v>1</v>
      </c>
      <c r="AK61" s="90" t="s">
        <v>162</v>
      </c>
      <c r="AL61" s="35"/>
      <c r="AM61" s="35"/>
      <c r="AN61" s="35"/>
      <c r="AO61" s="35"/>
      <c r="AP61" s="35"/>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row>
    <row r="62" spans="1:105" s="11" customFormat="1" x14ac:dyDescent="0.2">
      <c r="A62" s="46">
        <v>311320</v>
      </c>
      <c r="B62" s="42" t="s">
        <v>217</v>
      </c>
      <c r="C62" s="42" t="s">
        <v>113</v>
      </c>
      <c r="D62" s="53">
        <v>54.134</v>
      </c>
      <c r="E62" s="53">
        <v>-165.98599999999999</v>
      </c>
      <c r="F62" s="54">
        <v>1303</v>
      </c>
      <c r="G62" s="46" t="s">
        <v>44</v>
      </c>
      <c r="H62" s="55">
        <v>1</v>
      </c>
      <c r="I62" s="56">
        <v>2</v>
      </c>
      <c r="J62" s="55">
        <v>1</v>
      </c>
      <c r="K62" s="55">
        <v>1</v>
      </c>
      <c r="L62" s="55">
        <v>4</v>
      </c>
      <c r="M62" s="55">
        <v>1</v>
      </c>
      <c r="N62" s="55">
        <v>0</v>
      </c>
      <c r="O62" s="55">
        <v>0</v>
      </c>
      <c r="P62" s="55">
        <v>0</v>
      </c>
      <c r="Q62" s="55">
        <v>1</v>
      </c>
      <c r="R62" s="55">
        <v>0</v>
      </c>
      <c r="S62" s="55">
        <v>1</v>
      </c>
      <c r="T62" s="55">
        <v>1</v>
      </c>
      <c r="U62" s="55">
        <v>1</v>
      </c>
      <c r="V62" s="55">
        <v>1</v>
      </c>
      <c r="W62" s="47">
        <v>2.91</v>
      </c>
      <c r="X62" s="55">
        <v>0</v>
      </c>
      <c r="Y62" s="55">
        <v>1</v>
      </c>
      <c r="Z62" s="55">
        <v>1</v>
      </c>
      <c r="AA62" s="47">
        <v>4.82</v>
      </c>
      <c r="AB62" s="55">
        <v>0</v>
      </c>
      <c r="AC62" s="55">
        <v>0</v>
      </c>
      <c r="AD62" s="55">
        <v>0</v>
      </c>
      <c r="AE62" s="55">
        <v>1</v>
      </c>
      <c r="AF62" s="48">
        <f t="shared" si="9"/>
        <v>15</v>
      </c>
      <c r="AG62" s="48">
        <f t="shared" si="5"/>
        <v>10.73</v>
      </c>
      <c r="AH62" s="48">
        <f t="shared" si="6"/>
        <v>160.95000000000002</v>
      </c>
      <c r="AI62" s="48">
        <f t="shared" si="7"/>
        <v>46.56</v>
      </c>
      <c r="AJ62" s="49">
        <f t="shared" si="8"/>
        <v>3</v>
      </c>
      <c r="AK62" s="90" t="s">
        <v>97</v>
      </c>
      <c r="AL62" s="35"/>
      <c r="AM62" s="35"/>
      <c r="AN62" s="35"/>
      <c r="AO62" s="35"/>
      <c r="AP62" s="35"/>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row>
    <row r="63" spans="1:105" s="11" customFormat="1" ht="25.5" x14ac:dyDescent="0.2">
      <c r="A63" s="46">
        <v>311340</v>
      </c>
      <c r="B63" s="42" t="s">
        <v>218</v>
      </c>
      <c r="C63" s="42" t="s">
        <v>113</v>
      </c>
      <c r="D63" s="53">
        <v>54.518000000000001</v>
      </c>
      <c r="E63" s="53">
        <v>-164.65</v>
      </c>
      <c r="F63" s="54">
        <v>1654</v>
      </c>
      <c r="G63" s="46" t="s">
        <v>14</v>
      </c>
      <c r="H63" s="55">
        <v>1</v>
      </c>
      <c r="I63" s="56">
        <v>2</v>
      </c>
      <c r="J63" s="55">
        <v>1</v>
      </c>
      <c r="K63" s="55">
        <v>1</v>
      </c>
      <c r="L63" s="55">
        <v>4</v>
      </c>
      <c r="M63" s="55">
        <v>0</v>
      </c>
      <c r="N63" s="55">
        <v>0</v>
      </c>
      <c r="O63" s="55">
        <v>0</v>
      </c>
      <c r="P63" s="55">
        <v>0</v>
      </c>
      <c r="Q63" s="55">
        <v>0</v>
      </c>
      <c r="R63" s="55">
        <v>0</v>
      </c>
      <c r="S63" s="55">
        <v>1</v>
      </c>
      <c r="T63" s="55">
        <v>1</v>
      </c>
      <c r="U63" s="55">
        <v>1</v>
      </c>
      <c r="V63" s="55">
        <v>1</v>
      </c>
      <c r="W63" s="47">
        <v>0</v>
      </c>
      <c r="X63" s="55">
        <v>0</v>
      </c>
      <c r="Y63" s="55">
        <v>0</v>
      </c>
      <c r="Z63" s="55">
        <v>1</v>
      </c>
      <c r="AA63" s="47">
        <v>4.82</v>
      </c>
      <c r="AB63" s="55">
        <v>0</v>
      </c>
      <c r="AC63" s="55">
        <v>0</v>
      </c>
      <c r="AD63" s="55">
        <v>0</v>
      </c>
      <c r="AE63" s="55">
        <v>1</v>
      </c>
      <c r="AF63" s="48">
        <f t="shared" si="9"/>
        <v>13</v>
      </c>
      <c r="AG63" s="48">
        <f t="shared" si="5"/>
        <v>6.82</v>
      </c>
      <c r="AH63" s="48">
        <f t="shared" si="6"/>
        <v>88.66</v>
      </c>
      <c r="AI63" s="48">
        <f t="shared" si="7"/>
        <v>46.56</v>
      </c>
      <c r="AJ63" s="49">
        <f t="shared" si="8"/>
        <v>3</v>
      </c>
      <c r="AK63" s="90" t="s">
        <v>95</v>
      </c>
      <c r="AL63" s="35"/>
      <c r="AM63" s="35"/>
      <c r="AN63" s="35"/>
      <c r="AO63" s="35"/>
      <c r="AP63" s="35"/>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row>
    <row r="64" spans="1:105" s="11" customFormat="1" ht="38.25" x14ac:dyDescent="0.2">
      <c r="A64" s="46">
        <v>311350</v>
      </c>
      <c r="B64" s="42" t="s">
        <v>219</v>
      </c>
      <c r="C64" s="42" t="s">
        <v>113</v>
      </c>
      <c r="D64" s="53">
        <v>54.65</v>
      </c>
      <c r="E64" s="53">
        <v>-164.43</v>
      </c>
      <c r="F64" s="54">
        <v>1112</v>
      </c>
      <c r="G64" s="46" t="s">
        <v>44</v>
      </c>
      <c r="H64" s="55">
        <v>1</v>
      </c>
      <c r="I64" s="56">
        <v>2</v>
      </c>
      <c r="J64" s="55">
        <v>1</v>
      </c>
      <c r="K64" s="55">
        <v>1</v>
      </c>
      <c r="L64" s="55">
        <v>2</v>
      </c>
      <c r="M64" s="55">
        <v>1</v>
      </c>
      <c r="N64" s="55">
        <v>0</v>
      </c>
      <c r="O64" s="55">
        <v>0</v>
      </c>
      <c r="P64" s="55">
        <v>0</v>
      </c>
      <c r="Q64" s="55">
        <v>0</v>
      </c>
      <c r="R64" s="55">
        <v>0</v>
      </c>
      <c r="S64" s="55">
        <v>0</v>
      </c>
      <c r="T64" s="55">
        <v>1</v>
      </c>
      <c r="U64" s="55">
        <v>0</v>
      </c>
      <c r="V64" s="55">
        <v>1</v>
      </c>
      <c r="W64" s="47">
        <v>0.3</v>
      </c>
      <c r="X64" s="55">
        <v>0</v>
      </c>
      <c r="Y64" s="55">
        <v>0</v>
      </c>
      <c r="Z64" s="55">
        <v>1</v>
      </c>
      <c r="AA64" s="47">
        <v>4.82</v>
      </c>
      <c r="AB64" s="55">
        <v>0</v>
      </c>
      <c r="AC64" s="55">
        <v>0</v>
      </c>
      <c r="AD64" s="55">
        <v>0</v>
      </c>
      <c r="AE64" s="55">
        <v>1</v>
      </c>
      <c r="AF64" s="48">
        <f t="shared" si="9"/>
        <v>10</v>
      </c>
      <c r="AG64" s="48">
        <f t="shared" si="5"/>
        <v>7.12</v>
      </c>
      <c r="AH64" s="48">
        <f t="shared" si="6"/>
        <v>71.2</v>
      </c>
      <c r="AI64" s="48">
        <f t="shared" si="7"/>
        <v>34.92</v>
      </c>
      <c r="AJ64" s="49">
        <f t="shared" si="8"/>
        <v>2</v>
      </c>
      <c r="AK64" s="90" t="s">
        <v>82</v>
      </c>
      <c r="AL64" s="35"/>
      <c r="AM64" s="35"/>
      <c r="AN64" s="35"/>
      <c r="AO64" s="35"/>
      <c r="AP64" s="35"/>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row>
    <row r="65" spans="1:105" s="33" customFormat="1" ht="102" x14ac:dyDescent="0.2">
      <c r="A65" s="46">
        <v>311360</v>
      </c>
      <c r="B65" s="42" t="s">
        <v>220</v>
      </c>
      <c r="C65" s="42" t="s">
        <v>113</v>
      </c>
      <c r="D65" s="53">
        <v>54.756</v>
      </c>
      <c r="E65" s="53">
        <v>-163.97</v>
      </c>
      <c r="F65" s="54">
        <v>2857</v>
      </c>
      <c r="G65" s="46" t="s">
        <v>44</v>
      </c>
      <c r="H65" s="55">
        <v>1</v>
      </c>
      <c r="I65" s="56">
        <v>2</v>
      </c>
      <c r="J65" s="55">
        <v>1</v>
      </c>
      <c r="K65" s="55">
        <v>0</v>
      </c>
      <c r="L65" s="55">
        <v>4</v>
      </c>
      <c r="M65" s="55">
        <v>1</v>
      </c>
      <c r="N65" s="55">
        <v>0</v>
      </c>
      <c r="O65" s="55">
        <v>0</v>
      </c>
      <c r="P65" s="55">
        <v>0</v>
      </c>
      <c r="Q65" s="55">
        <v>0</v>
      </c>
      <c r="R65" s="55">
        <v>1</v>
      </c>
      <c r="S65" s="55">
        <v>1</v>
      </c>
      <c r="T65" s="55">
        <v>1</v>
      </c>
      <c r="U65" s="55">
        <v>0</v>
      </c>
      <c r="V65" s="55">
        <v>1</v>
      </c>
      <c r="W65" s="47">
        <v>0.3</v>
      </c>
      <c r="X65" s="55">
        <v>0</v>
      </c>
      <c r="Y65" s="55">
        <v>0</v>
      </c>
      <c r="Z65" s="55">
        <v>1</v>
      </c>
      <c r="AA65" s="47">
        <v>4.82</v>
      </c>
      <c r="AB65" s="55">
        <v>0</v>
      </c>
      <c r="AC65" s="55">
        <v>0</v>
      </c>
      <c r="AD65" s="55">
        <v>0</v>
      </c>
      <c r="AE65" s="55">
        <v>1</v>
      </c>
      <c r="AF65" s="48">
        <f t="shared" si="9"/>
        <v>13</v>
      </c>
      <c r="AG65" s="48">
        <f t="shared" si="5"/>
        <v>7.12</v>
      </c>
      <c r="AH65" s="48">
        <f t="shared" si="6"/>
        <v>92.56</v>
      </c>
      <c r="AI65" s="48">
        <f t="shared" si="7"/>
        <v>40.74</v>
      </c>
      <c r="AJ65" s="49">
        <f t="shared" si="8"/>
        <v>2</v>
      </c>
      <c r="AK65" s="90" t="s">
        <v>84</v>
      </c>
      <c r="AL65" s="35"/>
      <c r="AM65" s="35"/>
      <c r="AN65" s="35"/>
      <c r="AO65" s="35"/>
      <c r="AP65" s="35"/>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row>
    <row r="66" spans="1:105" s="11" customFormat="1" ht="25.5" x14ac:dyDescent="0.2">
      <c r="A66" s="46">
        <v>311380</v>
      </c>
      <c r="B66" s="42" t="s">
        <v>221</v>
      </c>
      <c r="C66" s="42" t="s">
        <v>113</v>
      </c>
      <c r="D66" s="53">
        <v>54.8</v>
      </c>
      <c r="E66" s="53">
        <v>-163.589</v>
      </c>
      <c r="F66" s="54">
        <v>1871</v>
      </c>
      <c r="G66" s="46" t="s">
        <v>44</v>
      </c>
      <c r="H66" s="55">
        <v>1</v>
      </c>
      <c r="I66" s="56">
        <v>1</v>
      </c>
      <c r="J66" s="55">
        <v>0</v>
      </c>
      <c r="K66" s="55">
        <v>0</v>
      </c>
      <c r="L66" s="55">
        <v>1</v>
      </c>
      <c r="M66" s="55">
        <v>1</v>
      </c>
      <c r="N66" s="55">
        <v>1</v>
      </c>
      <c r="O66" s="55">
        <v>0</v>
      </c>
      <c r="P66" s="55">
        <v>0</v>
      </c>
      <c r="Q66" s="55">
        <v>0</v>
      </c>
      <c r="R66" s="55">
        <v>0</v>
      </c>
      <c r="S66" s="55">
        <v>1</v>
      </c>
      <c r="T66" s="55">
        <v>1</v>
      </c>
      <c r="U66" s="55">
        <v>0</v>
      </c>
      <c r="V66" s="55">
        <v>1</v>
      </c>
      <c r="W66" s="47">
        <v>0.95</v>
      </c>
      <c r="X66" s="55">
        <v>0</v>
      </c>
      <c r="Y66" s="55">
        <v>0</v>
      </c>
      <c r="Z66" s="55">
        <v>1</v>
      </c>
      <c r="AA66" s="47">
        <v>4.82</v>
      </c>
      <c r="AB66" s="55">
        <v>0</v>
      </c>
      <c r="AC66" s="55">
        <v>0</v>
      </c>
      <c r="AD66" s="55">
        <v>0</v>
      </c>
      <c r="AE66" s="55">
        <v>1</v>
      </c>
      <c r="AF66" s="48">
        <f t="shared" si="9"/>
        <v>8</v>
      </c>
      <c r="AG66" s="48">
        <f t="shared" si="5"/>
        <v>7.7700000000000005</v>
      </c>
      <c r="AH66" s="48">
        <f t="shared" si="6"/>
        <v>62.160000000000004</v>
      </c>
      <c r="AI66" s="48">
        <f t="shared" si="7"/>
        <v>11.64</v>
      </c>
      <c r="AJ66" s="49">
        <f t="shared" si="8"/>
        <v>2</v>
      </c>
      <c r="AK66" s="90" t="s">
        <v>96</v>
      </c>
      <c r="AL66" s="35"/>
      <c r="AM66" s="35"/>
      <c r="AN66" s="35"/>
      <c r="AO66" s="35"/>
      <c r="AP66" s="35"/>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row>
    <row r="67" spans="1:105" s="11" customFormat="1" ht="63.75" x14ac:dyDescent="0.2">
      <c r="A67" s="46">
        <v>311390</v>
      </c>
      <c r="B67" s="42" t="s">
        <v>222</v>
      </c>
      <c r="C67" s="42" t="s">
        <v>113</v>
      </c>
      <c r="D67" s="53">
        <v>55.423999999999999</v>
      </c>
      <c r="E67" s="53">
        <v>-163.149</v>
      </c>
      <c r="F67" s="54">
        <v>488</v>
      </c>
      <c r="G67" s="46" t="s">
        <v>44</v>
      </c>
      <c r="H67" s="55">
        <v>1</v>
      </c>
      <c r="I67" s="56">
        <v>1</v>
      </c>
      <c r="J67" s="55">
        <v>0</v>
      </c>
      <c r="K67" s="55">
        <v>0</v>
      </c>
      <c r="L67" s="55">
        <v>1</v>
      </c>
      <c r="M67" s="55">
        <v>0</v>
      </c>
      <c r="N67" s="55">
        <v>0</v>
      </c>
      <c r="O67" s="55">
        <v>0</v>
      </c>
      <c r="P67" s="55">
        <v>0</v>
      </c>
      <c r="Q67" s="55">
        <v>0</v>
      </c>
      <c r="R67" s="55">
        <v>0</v>
      </c>
      <c r="S67" s="55">
        <v>0</v>
      </c>
      <c r="T67" s="48">
        <v>0.5</v>
      </c>
      <c r="U67" s="55">
        <v>0</v>
      </c>
      <c r="V67" s="55">
        <v>0</v>
      </c>
      <c r="W67" s="47">
        <v>0</v>
      </c>
      <c r="X67" s="55">
        <v>0</v>
      </c>
      <c r="Y67" s="55">
        <v>0</v>
      </c>
      <c r="Z67" s="55">
        <v>1</v>
      </c>
      <c r="AA67" s="47">
        <v>4.82</v>
      </c>
      <c r="AB67" s="55">
        <v>0</v>
      </c>
      <c r="AC67" s="55">
        <v>0</v>
      </c>
      <c r="AD67" s="55">
        <v>0</v>
      </c>
      <c r="AE67" s="55">
        <v>0</v>
      </c>
      <c r="AF67" s="48">
        <f t="shared" si="9"/>
        <v>3.5</v>
      </c>
      <c r="AG67" s="48">
        <f t="shared" si="5"/>
        <v>5.82</v>
      </c>
      <c r="AH67" s="48">
        <f t="shared" si="6"/>
        <v>20.37</v>
      </c>
      <c r="AI67" s="48">
        <f t="shared" si="7"/>
        <v>11.64</v>
      </c>
      <c r="AJ67" s="49">
        <f t="shared" si="8"/>
        <v>0.5</v>
      </c>
      <c r="AK67" s="90" t="s">
        <v>94</v>
      </c>
      <c r="AL67" s="35"/>
      <c r="AM67" s="35"/>
      <c r="AN67" s="35"/>
      <c r="AO67" s="35"/>
      <c r="AP67" s="35"/>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row>
    <row r="68" spans="1:105" s="11" customFormat="1" x14ac:dyDescent="0.2">
      <c r="A68" s="46">
        <v>312010</v>
      </c>
      <c r="B68" s="42" t="s">
        <v>223</v>
      </c>
      <c r="C68" s="46" t="s">
        <v>49</v>
      </c>
      <c r="D68" s="53">
        <v>55.082000000000001</v>
      </c>
      <c r="E68" s="53">
        <v>-162.81399999999999</v>
      </c>
      <c r="F68" s="54">
        <v>2012</v>
      </c>
      <c r="G68" s="46" t="s">
        <v>45</v>
      </c>
      <c r="H68" s="55">
        <v>1</v>
      </c>
      <c r="I68" s="56">
        <v>1</v>
      </c>
      <c r="J68" s="55">
        <v>0</v>
      </c>
      <c r="K68" s="55">
        <v>0</v>
      </c>
      <c r="L68" s="55">
        <v>1</v>
      </c>
      <c r="M68" s="55">
        <v>1</v>
      </c>
      <c r="N68" s="55">
        <v>0</v>
      </c>
      <c r="O68" s="55">
        <v>0</v>
      </c>
      <c r="P68" s="55">
        <v>0</v>
      </c>
      <c r="Q68" s="55">
        <v>0</v>
      </c>
      <c r="R68" s="55">
        <v>1</v>
      </c>
      <c r="S68" s="55">
        <v>1</v>
      </c>
      <c r="T68" s="55">
        <v>0</v>
      </c>
      <c r="U68" s="55">
        <v>0</v>
      </c>
      <c r="V68" s="55">
        <v>0</v>
      </c>
      <c r="W68" s="47">
        <v>1.85</v>
      </c>
      <c r="X68" s="55">
        <v>0</v>
      </c>
      <c r="Y68" s="55">
        <v>0</v>
      </c>
      <c r="Z68" s="55">
        <v>1</v>
      </c>
      <c r="AA68" s="47">
        <v>4.82</v>
      </c>
      <c r="AB68" s="55">
        <v>0</v>
      </c>
      <c r="AC68" s="55">
        <v>0</v>
      </c>
      <c r="AD68" s="55">
        <v>0</v>
      </c>
      <c r="AE68" s="55">
        <v>0</v>
      </c>
      <c r="AF68" s="48">
        <f t="shared" si="9"/>
        <v>6</v>
      </c>
      <c r="AG68" s="48">
        <f t="shared" si="5"/>
        <v>7.67</v>
      </c>
      <c r="AH68" s="48">
        <f t="shared" si="6"/>
        <v>46.019999999999996</v>
      </c>
      <c r="AI68" s="48">
        <f t="shared" si="7"/>
        <v>11.64</v>
      </c>
      <c r="AJ68" s="49">
        <f t="shared" si="8"/>
        <v>0</v>
      </c>
      <c r="AK68" s="90"/>
      <c r="AL68" s="35"/>
      <c r="AM68" s="35"/>
      <c r="AN68" s="35"/>
      <c r="AO68" s="35"/>
      <c r="AP68" s="35"/>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row>
    <row r="69" spans="1:105" s="11" customFormat="1" x14ac:dyDescent="0.2">
      <c r="A69" s="46">
        <v>312011</v>
      </c>
      <c r="B69" s="42" t="s">
        <v>224</v>
      </c>
      <c r="C69" s="46" t="s">
        <v>49</v>
      </c>
      <c r="D69" s="53">
        <v>55.167999999999999</v>
      </c>
      <c r="E69" s="53">
        <v>-162.27199999999999</v>
      </c>
      <c r="F69" s="54">
        <v>1506</v>
      </c>
      <c r="G69" s="46" t="s">
        <v>44</v>
      </c>
      <c r="H69" s="55">
        <v>1</v>
      </c>
      <c r="I69" s="56">
        <v>1</v>
      </c>
      <c r="J69" s="55">
        <v>0</v>
      </c>
      <c r="K69" s="55">
        <v>0</v>
      </c>
      <c r="L69" s="55">
        <v>1</v>
      </c>
      <c r="M69" s="55">
        <v>1</v>
      </c>
      <c r="N69" s="55">
        <v>0</v>
      </c>
      <c r="O69" s="55">
        <v>0</v>
      </c>
      <c r="P69" s="55">
        <v>0</v>
      </c>
      <c r="Q69" s="55">
        <v>0</v>
      </c>
      <c r="R69" s="55">
        <v>1</v>
      </c>
      <c r="S69" s="55">
        <v>1</v>
      </c>
      <c r="T69" s="55">
        <v>1</v>
      </c>
      <c r="U69" s="55">
        <v>0</v>
      </c>
      <c r="V69" s="55">
        <v>0</v>
      </c>
      <c r="W69" s="47">
        <v>3.22</v>
      </c>
      <c r="X69" s="55">
        <v>0</v>
      </c>
      <c r="Y69" s="55">
        <v>0</v>
      </c>
      <c r="Z69" s="55">
        <v>1</v>
      </c>
      <c r="AA69" s="47">
        <v>4.82</v>
      </c>
      <c r="AB69" s="55">
        <v>0</v>
      </c>
      <c r="AC69" s="55">
        <v>0</v>
      </c>
      <c r="AD69" s="55">
        <v>0</v>
      </c>
      <c r="AE69" s="55">
        <v>0</v>
      </c>
      <c r="AF69" s="48">
        <f t="shared" si="9"/>
        <v>7</v>
      </c>
      <c r="AG69" s="48">
        <f t="shared" si="5"/>
        <v>9.0400000000000009</v>
      </c>
      <c r="AH69" s="48">
        <f t="shared" si="6"/>
        <v>63.280000000000008</v>
      </c>
      <c r="AI69" s="48">
        <f t="shared" si="7"/>
        <v>11.64</v>
      </c>
      <c r="AJ69" s="49">
        <f t="shared" si="8"/>
        <v>1</v>
      </c>
      <c r="AK69" s="90"/>
      <c r="AL69" s="35"/>
      <c r="AM69" s="35"/>
      <c r="AN69" s="35"/>
      <c r="AO69" s="35"/>
      <c r="AP69" s="35"/>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row>
    <row r="70" spans="1:105" s="11" customFormat="1" ht="102" x14ac:dyDescent="0.2">
      <c r="A70" s="46">
        <v>312020</v>
      </c>
      <c r="B70" s="42" t="s">
        <v>50</v>
      </c>
      <c r="C70" s="46" t="s">
        <v>49</v>
      </c>
      <c r="D70" s="53">
        <v>55.341000000000001</v>
      </c>
      <c r="E70" s="53">
        <v>-162.07900000000001</v>
      </c>
      <c r="F70" s="54">
        <v>1436</v>
      </c>
      <c r="G70" s="46" t="s">
        <v>51</v>
      </c>
      <c r="H70" s="55">
        <v>1</v>
      </c>
      <c r="I70" s="56">
        <v>3</v>
      </c>
      <c r="J70" s="55">
        <v>0</v>
      </c>
      <c r="K70" s="55">
        <v>0</v>
      </c>
      <c r="L70" s="55">
        <v>1</v>
      </c>
      <c r="M70" s="55">
        <v>1</v>
      </c>
      <c r="N70" s="55">
        <v>0</v>
      </c>
      <c r="O70" s="55">
        <v>0</v>
      </c>
      <c r="P70" s="55">
        <v>0</v>
      </c>
      <c r="Q70" s="55">
        <v>0</v>
      </c>
      <c r="R70" s="55">
        <v>0</v>
      </c>
      <c r="S70" s="55">
        <v>0</v>
      </c>
      <c r="T70" s="55">
        <v>1</v>
      </c>
      <c r="U70" s="55">
        <v>0</v>
      </c>
      <c r="V70" s="55">
        <v>1</v>
      </c>
      <c r="W70" s="47">
        <v>0.95</v>
      </c>
      <c r="X70" s="55">
        <v>0</v>
      </c>
      <c r="Y70" s="55">
        <v>0</v>
      </c>
      <c r="Z70" s="55">
        <v>1</v>
      </c>
      <c r="AA70" s="47">
        <v>4.82</v>
      </c>
      <c r="AB70" s="55">
        <v>0</v>
      </c>
      <c r="AC70" s="55">
        <v>0</v>
      </c>
      <c r="AD70" s="55">
        <v>0</v>
      </c>
      <c r="AE70" s="55">
        <v>0</v>
      </c>
      <c r="AF70" s="48">
        <f t="shared" si="9"/>
        <v>8</v>
      </c>
      <c r="AG70" s="48">
        <f t="shared" ref="AG70:AG101" si="10">SUM(W70:AE70)</f>
        <v>6.7700000000000005</v>
      </c>
      <c r="AH70" s="48">
        <f t="shared" ref="AH70:AH101" si="11">(AF70*AG70)</f>
        <v>54.160000000000004</v>
      </c>
      <c r="AI70" s="48">
        <f t="shared" ref="AI70:AI101" si="12">(SUM(I70:L70))*(SUM(Z70:AA70))</f>
        <v>23.28</v>
      </c>
      <c r="AJ70" s="49">
        <f t="shared" si="8"/>
        <v>2</v>
      </c>
      <c r="AK70" s="93" t="s">
        <v>108</v>
      </c>
      <c r="AL70" s="35"/>
      <c r="AM70" s="35"/>
      <c r="AN70" s="35"/>
      <c r="AO70" s="35"/>
      <c r="AP70" s="35"/>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row>
    <row r="71" spans="1:105" s="11" customFormat="1" ht="25.5" x14ac:dyDescent="0.2">
      <c r="A71" s="46">
        <v>312030</v>
      </c>
      <c r="B71" s="42" t="s">
        <v>225</v>
      </c>
      <c r="C71" s="46" t="s">
        <v>49</v>
      </c>
      <c r="D71" s="53">
        <v>55.42</v>
      </c>
      <c r="E71" s="53">
        <v>-161.887</v>
      </c>
      <c r="F71" s="54">
        <v>2519</v>
      </c>
      <c r="G71" s="46" t="s">
        <v>44</v>
      </c>
      <c r="H71" s="55">
        <v>1</v>
      </c>
      <c r="I71" s="56">
        <v>1</v>
      </c>
      <c r="J71" s="55">
        <v>1</v>
      </c>
      <c r="K71" s="55">
        <v>0</v>
      </c>
      <c r="L71" s="55">
        <v>4</v>
      </c>
      <c r="M71" s="55">
        <v>1</v>
      </c>
      <c r="N71" s="55">
        <v>0</v>
      </c>
      <c r="O71" s="55">
        <v>0</v>
      </c>
      <c r="P71" s="55">
        <v>0</v>
      </c>
      <c r="Q71" s="55">
        <v>0</v>
      </c>
      <c r="R71" s="55">
        <v>1</v>
      </c>
      <c r="S71" s="55">
        <v>1</v>
      </c>
      <c r="T71" s="55">
        <v>1</v>
      </c>
      <c r="U71" s="55">
        <v>0</v>
      </c>
      <c r="V71" s="55">
        <v>1</v>
      </c>
      <c r="W71" s="47">
        <v>0.95</v>
      </c>
      <c r="X71" s="55">
        <v>0</v>
      </c>
      <c r="Y71" s="55">
        <v>0</v>
      </c>
      <c r="Z71" s="55">
        <v>1</v>
      </c>
      <c r="AA71" s="47">
        <v>4.82</v>
      </c>
      <c r="AB71" s="55">
        <v>0</v>
      </c>
      <c r="AC71" s="55">
        <v>0</v>
      </c>
      <c r="AD71" s="55">
        <v>0</v>
      </c>
      <c r="AE71" s="55">
        <v>0</v>
      </c>
      <c r="AF71" s="48">
        <f t="shared" si="9"/>
        <v>12</v>
      </c>
      <c r="AG71" s="48">
        <f t="shared" si="10"/>
        <v>6.7700000000000005</v>
      </c>
      <c r="AH71" s="48">
        <f t="shared" si="11"/>
        <v>81.240000000000009</v>
      </c>
      <c r="AI71" s="48">
        <f t="shared" si="12"/>
        <v>34.92</v>
      </c>
      <c r="AJ71" s="49">
        <f t="shared" si="8"/>
        <v>2</v>
      </c>
      <c r="AK71" s="90" t="s">
        <v>93</v>
      </c>
      <c r="AL71" s="35"/>
      <c r="AM71" s="35"/>
      <c r="AN71" s="35"/>
      <c r="AO71" s="35"/>
      <c r="AP71" s="35"/>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row>
    <row r="72" spans="1:105" s="11" customFormat="1" x14ac:dyDescent="0.2">
      <c r="A72" s="46">
        <v>312040</v>
      </c>
      <c r="B72" s="42" t="s">
        <v>52</v>
      </c>
      <c r="C72" s="46" t="s">
        <v>49</v>
      </c>
      <c r="D72" s="53">
        <v>55.453000000000003</v>
      </c>
      <c r="E72" s="53">
        <v>-161.84299999999999</v>
      </c>
      <c r="F72" s="54">
        <v>2142</v>
      </c>
      <c r="G72" s="46" t="s">
        <v>44</v>
      </c>
      <c r="H72" s="55">
        <v>1</v>
      </c>
      <c r="I72" s="56">
        <v>1</v>
      </c>
      <c r="J72" s="55">
        <v>0</v>
      </c>
      <c r="K72" s="55">
        <v>1</v>
      </c>
      <c r="L72" s="55">
        <v>2</v>
      </c>
      <c r="M72" s="55">
        <v>0</v>
      </c>
      <c r="N72" s="55">
        <v>0</v>
      </c>
      <c r="O72" s="55">
        <v>0</v>
      </c>
      <c r="P72" s="55">
        <v>0</v>
      </c>
      <c r="Q72" s="55">
        <v>0</v>
      </c>
      <c r="R72" s="55">
        <v>1</v>
      </c>
      <c r="S72" s="55">
        <v>1</v>
      </c>
      <c r="T72" s="55">
        <v>1</v>
      </c>
      <c r="U72" s="55">
        <v>0</v>
      </c>
      <c r="V72" s="55">
        <v>0</v>
      </c>
      <c r="W72" s="47">
        <v>0.95</v>
      </c>
      <c r="X72" s="55">
        <v>0</v>
      </c>
      <c r="Y72" s="55">
        <v>0</v>
      </c>
      <c r="Z72" s="55">
        <v>1</v>
      </c>
      <c r="AA72" s="47">
        <v>4.82</v>
      </c>
      <c r="AB72" s="55">
        <v>0</v>
      </c>
      <c r="AC72" s="55">
        <v>0</v>
      </c>
      <c r="AD72" s="55">
        <v>0</v>
      </c>
      <c r="AE72" s="55">
        <v>0</v>
      </c>
      <c r="AF72" s="48">
        <f t="shared" si="9"/>
        <v>8</v>
      </c>
      <c r="AG72" s="48">
        <f t="shared" si="10"/>
        <v>6.7700000000000005</v>
      </c>
      <c r="AH72" s="48">
        <f t="shared" si="11"/>
        <v>54.160000000000004</v>
      </c>
      <c r="AI72" s="48">
        <f t="shared" si="12"/>
        <v>23.28</v>
      </c>
      <c r="AJ72" s="49">
        <f t="shared" si="8"/>
        <v>1</v>
      </c>
      <c r="AK72" s="90"/>
      <c r="AL72" s="35"/>
      <c r="AM72" s="35"/>
      <c r="AN72" s="35"/>
      <c r="AO72" s="35"/>
      <c r="AP72" s="35"/>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row>
    <row r="73" spans="1:105" s="11" customFormat="1" ht="25.5" x14ac:dyDescent="0.2">
      <c r="A73" s="46">
        <v>312050</v>
      </c>
      <c r="B73" s="42" t="s">
        <v>226</v>
      </c>
      <c r="C73" s="46" t="s">
        <v>49</v>
      </c>
      <c r="D73" s="53">
        <v>55.640999999999998</v>
      </c>
      <c r="E73" s="53">
        <v>-161.214</v>
      </c>
      <c r="F73" s="54">
        <v>1354</v>
      </c>
      <c r="G73" s="46" t="s">
        <v>44</v>
      </c>
      <c r="H73" s="55">
        <v>1</v>
      </c>
      <c r="I73" s="56">
        <v>2</v>
      </c>
      <c r="J73" s="55">
        <v>0</v>
      </c>
      <c r="K73" s="55">
        <v>1</v>
      </c>
      <c r="L73" s="55">
        <v>2</v>
      </c>
      <c r="M73" s="55">
        <v>1</v>
      </c>
      <c r="N73" s="55">
        <v>0</v>
      </c>
      <c r="O73" s="55">
        <v>0</v>
      </c>
      <c r="P73" s="55">
        <v>0</v>
      </c>
      <c r="Q73" s="55">
        <v>0</v>
      </c>
      <c r="R73" s="55">
        <v>0</v>
      </c>
      <c r="S73" s="55">
        <v>0</v>
      </c>
      <c r="T73" s="48">
        <v>0.5</v>
      </c>
      <c r="U73" s="55">
        <v>0</v>
      </c>
      <c r="V73" s="55">
        <v>0</v>
      </c>
      <c r="W73" s="47">
        <v>1.1100000000000001</v>
      </c>
      <c r="X73" s="55">
        <v>0</v>
      </c>
      <c r="Y73" s="55">
        <v>0</v>
      </c>
      <c r="Z73" s="55">
        <v>1</v>
      </c>
      <c r="AA73" s="47">
        <v>4.82</v>
      </c>
      <c r="AB73" s="55">
        <v>0</v>
      </c>
      <c r="AC73" s="55">
        <v>0</v>
      </c>
      <c r="AD73" s="55">
        <v>0</v>
      </c>
      <c r="AE73" s="55">
        <v>0</v>
      </c>
      <c r="AF73" s="48">
        <f t="shared" si="9"/>
        <v>7.5</v>
      </c>
      <c r="AG73" s="48">
        <f t="shared" si="10"/>
        <v>6.9300000000000006</v>
      </c>
      <c r="AH73" s="48">
        <f t="shared" si="11"/>
        <v>51.975000000000001</v>
      </c>
      <c r="AI73" s="48">
        <f t="shared" si="12"/>
        <v>29.1</v>
      </c>
      <c r="AJ73" s="49">
        <f t="shared" si="8"/>
        <v>0.5</v>
      </c>
      <c r="AK73" s="90" t="s">
        <v>83</v>
      </c>
      <c r="AL73" s="35"/>
      <c r="AM73" s="35"/>
      <c r="AN73" s="35"/>
      <c r="AO73" s="35"/>
      <c r="AP73" s="35"/>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row>
    <row r="74" spans="1:105" s="33" customFormat="1" ht="25.5" x14ac:dyDescent="0.2">
      <c r="A74" s="46">
        <v>312051</v>
      </c>
      <c r="B74" s="42" t="s">
        <v>227</v>
      </c>
      <c r="C74" s="46" t="s">
        <v>49</v>
      </c>
      <c r="D74" s="53">
        <v>55.93</v>
      </c>
      <c r="E74" s="53">
        <v>-160</v>
      </c>
      <c r="F74" s="54">
        <v>1555</v>
      </c>
      <c r="G74" s="42" t="s">
        <v>79</v>
      </c>
      <c r="H74" s="55">
        <v>0</v>
      </c>
      <c r="I74" s="56">
        <v>1</v>
      </c>
      <c r="J74" s="55">
        <v>0</v>
      </c>
      <c r="K74" s="55">
        <v>0</v>
      </c>
      <c r="L74" s="55">
        <v>1</v>
      </c>
      <c r="M74" s="55">
        <v>0</v>
      </c>
      <c r="N74" s="55">
        <v>0</v>
      </c>
      <c r="O74" s="55">
        <v>0</v>
      </c>
      <c r="P74" s="55">
        <v>0</v>
      </c>
      <c r="Q74" s="55">
        <v>0</v>
      </c>
      <c r="R74" s="55">
        <v>0</v>
      </c>
      <c r="S74" s="55">
        <v>1</v>
      </c>
      <c r="T74" s="48">
        <v>0.5</v>
      </c>
      <c r="U74" s="55">
        <v>0</v>
      </c>
      <c r="V74" s="55">
        <v>1</v>
      </c>
      <c r="W74" s="47">
        <v>0.3</v>
      </c>
      <c r="X74" s="55">
        <v>0</v>
      </c>
      <c r="Y74" s="55">
        <v>0</v>
      </c>
      <c r="Z74" s="55">
        <v>1</v>
      </c>
      <c r="AA74" s="47">
        <v>0</v>
      </c>
      <c r="AB74" s="55">
        <v>0</v>
      </c>
      <c r="AC74" s="55">
        <v>0</v>
      </c>
      <c r="AD74" s="55">
        <v>0</v>
      </c>
      <c r="AE74" s="55">
        <v>0</v>
      </c>
      <c r="AF74" s="48">
        <f t="shared" si="9"/>
        <v>4.5</v>
      </c>
      <c r="AG74" s="48">
        <f t="shared" si="10"/>
        <v>1.3</v>
      </c>
      <c r="AH74" s="48">
        <f t="shared" si="11"/>
        <v>5.8500000000000005</v>
      </c>
      <c r="AI74" s="48">
        <f t="shared" si="12"/>
        <v>2</v>
      </c>
      <c r="AJ74" s="49">
        <f t="shared" si="8"/>
        <v>1.5</v>
      </c>
      <c r="AK74" s="90" t="s">
        <v>83</v>
      </c>
      <c r="AL74" s="35"/>
      <c r="AM74" s="35"/>
      <c r="AN74" s="35"/>
      <c r="AO74" s="35"/>
      <c r="AP74" s="35"/>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row>
    <row r="75" spans="1:105" s="11" customFormat="1" ht="63.75" x14ac:dyDescent="0.2">
      <c r="A75" s="46">
        <v>312060</v>
      </c>
      <c r="B75" s="42" t="s">
        <v>228</v>
      </c>
      <c r="C75" s="46" t="s">
        <v>49</v>
      </c>
      <c r="D75" s="53">
        <v>56.011000000000003</v>
      </c>
      <c r="E75" s="53">
        <v>-159.797</v>
      </c>
      <c r="F75" s="54">
        <v>1895</v>
      </c>
      <c r="G75" s="46" t="s">
        <v>44</v>
      </c>
      <c r="H75" s="55">
        <v>1</v>
      </c>
      <c r="I75" s="56">
        <v>1</v>
      </c>
      <c r="J75" s="55">
        <v>0</v>
      </c>
      <c r="K75" s="55">
        <v>0</v>
      </c>
      <c r="L75" s="55">
        <v>1</v>
      </c>
      <c r="M75" s="55">
        <v>0</v>
      </c>
      <c r="N75" s="55">
        <v>0</v>
      </c>
      <c r="O75" s="55">
        <v>0</v>
      </c>
      <c r="P75" s="55">
        <v>0</v>
      </c>
      <c r="Q75" s="55">
        <v>0</v>
      </c>
      <c r="R75" s="55">
        <v>0</v>
      </c>
      <c r="S75" s="55">
        <v>1</v>
      </c>
      <c r="T75" s="48">
        <v>0.5</v>
      </c>
      <c r="U75" s="55">
        <v>1</v>
      </c>
      <c r="V75" s="55">
        <v>1</v>
      </c>
      <c r="W75" s="47">
        <v>0.3</v>
      </c>
      <c r="X75" s="55">
        <v>0</v>
      </c>
      <c r="Y75" s="55">
        <v>0</v>
      </c>
      <c r="Z75" s="55">
        <v>1</v>
      </c>
      <c r="AA75" s="47">
        <v>4.82</v>
      </c>
      <c r="AB75" s="55">
        <v>0</v>
      </c>
      <c r="AC75" s="55">
        <v>0</v>
      </c>
      <c r="AD75" s="55">
        <v>0</v>
      </c>
      <c r="AE75" s="55">
        <v>0</v>
      </c>
      <c r="AF75" s="48">
        <f t="shared" si="9"/>
        <v>6.5</v>
      </c>
      <c r="AG75" s="48">
        <f t="shared" si="10"/>
        <v>6.12</v>
      </c>
      <c r="AH75" s="48">
        <f t="shared" si="11"/>
        <v>39.78</v>
      </c>
      <c r="AI75" s="48">
        <f t="shared" si="12"/>
        <v>11.64</v>
      </c>
      <c r="AJ75" s="49">
        <f t="shared" si="8"/>
        <v>2.5</v>
      </c>
      <c r="AK75" s="90" t="s">
        <v>109</v>
      </c>
      <c r="AL75" s="35"/>
      <c r="AM75" s="35"/>
      <c r="AN75" s="35"/>
      <c r="AO75" s="35"/>
      <c r="AP75" s="35"/>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row>
    <row r="76" spans="1:105" s="11" customFormat="1" ht="38.25" x14ac:dyDescent="0.2">
      <c r="A76" s="46">
        <v>312070</v>
      </c>
      <c r="B76" s="42" t="s">
        <v>229</v>
      </c>
      <c r="C76" s="46" t="s">
        <v>49</v>
      </c>
      <c r="D76" s="53">
        <v>56.17</v>
      </c>
      <c r="E76" s="53">
        <v>-159.38</v>
      </c>
      <c r="F76" s="54">
        <v>2507</v>
      </c>
      <c r="G76" s="46" t="s">
        <v>44</v>
      </c>
      <c r="H76" s="55">
        <v>1</v>
      </c>
      <c r="I76" s="56">
        <v>2</v>
      </c>
      <c r="J76" s="55">
        <v>1</v>
      </c>
      <c r="K76" s="55">
        <v>1</v>
      </c>
      <c r="L76" s="55">
        <v>4</v>
      </c>
      <c r="M76" s="55">
        <v>1</v>
      </c>
      <c r="N76" s="55">
        <v>0</v>
      </c>
      <c r="O76" s="55">
        <v>0</v>
      </c>
      <c r="P76" s="55">
        <v>0</v>
      </c>
      <c r="Q76" s="55">
        <v>0</v>
      </c>
      <c r="R76" s="55">
        <v>0</v>
      </c>
      <c r="S76" s="55">
        <v>1</v>
      </c>
      <c r="T76" s="55">
        <v>1</v>
      </c>
      <c r="U76" s="55">
        <v>1</v>
      </c>
      <c r="V76" s="55">
        <v>1</v>
      </c>
      <c r="W76" s="47">
        <v>0.48</v>
      </c>
      <c r="X76" s="55">
        <v>0</v>
      </c>
      <c r="Y76" s="55">
        <v>1</v>
      </c>
      <c r="Z76" s="55">
        <v>1</v>
      </c>
      <c r="AA76" s="47">
        <v>4.82</v>
      </c>
      <c r="AB76" s="55">
        <v>0</v>
      </c>
      <c r="AC76" s="55">
        <v>0</v>
      </c>
      <c r="AD76" s="55">
        <v>0</v>
      </c>
      <c r="AE76" s="55">
        <v>0</v>
      </c>
      <c r="AF76" s="48">
        <f t="shared" si="9"/>
        <v>14</v>
      </c>
      <c r="AG76" s="48">
        <f t="shared" si="10"/>
        <v>7.3000000000000007</v>
      </c>
      <c r="AH76" s="48">
        <f t="shared" si="11"/>
        <v>102.20000000000002</v>
      </c>
      <c r="AI76" s="48">
        <f t="shared" si="12"/>
        <v>46.56</v>
      </c>
      <c r="AJ76" s="49">
        <f t="shared" si="8"/>
        <v>3</v>
      </c>
      <c r="AK76" s="93" t="s">
        <v>163</v>
      </c>
      <c r="AL76" s="35"/>
      <c r="AM76" s="35"/>
      <c r="AN76" s="35"/>
      <c r="AO76" s="35"/>
      <c r="AP76" s="35"/>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row>
    <row r="77" spans="1:105" s="11" customFormat="1" ht="25.5" x14ac:dyDescent="0.2">
      <c r="A77" s="46">
        <v>312080</v>
      </c>
      <c r="B77" s="42" t="s">
        <v>53</v>
      </c>
      <c r="C77" s="46" t="s">
        <v>49</v>
      </c>
      <c r="D77" s="53">
        <v>56.552</v>
      </c>
      <c r="E77" s="53">
        <v>-158.785</v>
      </c>
      <c r="F77" s="54">
        <v>1032</v>
      </c>
      <c r="G77" s="46" t="s">
        <v>44</v>
      </c>
      <c r="H77" s="55">
        <v>1</v>
      </c>
      <c r="I77" s="56">
        <v>2</v>
      </c>
      <c r="J77" s="55">
        <v>0</v>
      </c>
      <c r="K77" s="55">
        <v>1</v>
      </c>
      <c r="L77" s="55">
        <v>2</v>
      </c>
      <c r="M77" s="55">
        <v>1</v>
      </c>
      <c r="N77" s="55">
        <v>0</v>
      </c>
      <c r="O77" s="55">
        <v>0</v>
      </c>
      <c r="P77" s="55">
        <v>0</v>
      </c>
      <c r="Q77" s="55">
        <v>0</v>
      </c>
      <c r="R77" s="55">
        <v>0</v>
      </c>
      <c r="S77" s="55">
        <v>0</v>
      </c>
      <c r="T77" s="48">
        <v>0.5</v>
      </c>
      <c r="U77" s="55">
        <v>0</v>
      </c>
      <c r="V77" s="55">
        <v>0</v>
      </c>
      <c r="W77" s="47">
        <v>0</v>
      </c>
      <c r="X77" s="55">
        <v>0</v>
      </c>
      <c r="Y77" s="55">
        <v>0</v>
      </c>
      <c r="Z77" s="55">
        <v>1</v>
      </c>
      <c r="AA77" s="47">
        <v>4.82</v>
      </c>
      <c r="AB77" s="55">
        <v>0</v>
      </c>
      <c r="AC77" s="55">
        <v>0</v>
      </c>
      <c r="AD77" s="55">
        <v>0</v>
      </c>
      <c r="AE77" s="55">
        <v>0</v>
      </c>
      <c r="AF77" s="48">
        <f t="shared" si="9"/>
        <v>7.5</v>
      </c>
      <c r="AG77" s="48">
        <f t="shared" si="10"/>
        <v>5.82</v>
      </c>
      <c r="AH77" s="48">
        <f t="shared" si="11"/>
        <v>43.650000000000006</v>
      </c>
      <c r="AI77" s="48">
        <f t="shared" si="12"/>
        <v>29.1</v>
      </c>
      <c r="AJ77" s="49">
        <f t="shared" ref="AJ77:AJ108" si="13">SUM(T77:V77)</f>
        <v>0.5</v>
      </c>
      <c r="AK77" s="90" t="s">
        <v>83</v>
      </c>
      <c r="AL77" s="35"/>
      <c r="AM77" s="35"/>
      <c r="AN77" s="35"/>
      <c r="AO77" s="35"/>
      <c r="AP77" s="35"/>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row>
    <row r="78" spans="1:105" s="11" customFormat="1" ht="102" x14ac:dyDescent="0.2">
      <c r="A78" s="46">
        <v>312090</v>
      </c>
      <c r="B78" s="42" t="s">
        <v>230</v>
      </c>
      <c r="C78" s="46" t="s">
        <v>49</v>
      </c>
      <c r="D78" s="53">
        <v>56.88</v>
      </c>
      <c r="E78" s="53">
        <v>-158.16999999999999</v>
      </c>
      <c r="F78" s="54">
        <v>1341</v>
      </c>
      <c r="G78" s="46" t="s">
        <v>51</v>
      </c>
      <c r="H78" s="55">
        <v>1</v>
      </c>
      <c r="I78" s="56">
        <v>2</v>
      </c>
      <c r="J78" s="55">
        <v>1</v>
      </c>
      <c r="K78" s="55">
        <v>1</v>
      </c>
      <c r="L78" s="55">
        <v>3</v>
      </c>
      <c r="M78" s="55">
        <v>1</v>
      </c>
      <c r="N78" s="55">
        <v>1</v>
      </c>
      <c r="O78" s="55">
        <v>0</v>
      </c>
      <c r="P78" s="55">
        <v>1</v>
      </c>
      <c r="Q78" s="55">
        <v>0</v>
      </c>
      <c r="R78" s="55">
        <v>0</v>
      </c>
      <c r="S78" s="55">
        <v>0</v>
      </c>
      <c r="T78" s="55">
        <v>1</v>
      </c>
      <c r="U78" s="55">
        <v>0</v>
      </c>
      <c r="V78" s="55">
        <v>1</v>
      </c>
      <c r="W78" s="47">
        <v>1.76</v>
      </c>
      <c r="X78" s="55">
        <v>0</v>
      </c>
      <c r="Y78" s="55">
        <v>0</v>
      </c>
      <c r="Z78" s="55">
        <v>1</v>
      </c>
      <c r="AA78" s="47">
        <v>4.82</v>
      </c>
      <c r="AB78" s="55">
        <v>0</v>
      </c>
      <c r="AC78" s="55">
        <v>0</v>
      </c>
      <c r="AD78" s="55">
        <v>1</v>
      </c>
      <c r="AE78" s="55">
        <v>0</v>
      </c>
      <c r="AF78" s="48">
        <f t="shared" si="9"/>
        <v>13</v>
      </c>
      <c r="AG78" s="48">
        <f t="shared" si="10"/>
        <v>8.58</v>
      </c>
      <c r="AH78" s="48">
        <f t="shared" si="11"/>
        <v>111.54</v>
      </c>
      <c r="AI78" s="48">
        <f t="shared" si="12"/>
        <v>40.74</v>
      </c>
      <c r="AJ78" s="49">
        <f t="shared" si="13"/>
        <v>2</v>
      </c>
      <c r="AK78" s="90" t="s">
        <v>301</v>
      </c>
      <c r="AL78" s="35"/>
      <c r="AM78" s="35"/>
      <c r="AN78" s="35"/>
      <c r="AO78" s="35"/>
      <c r="AP78" s="35"/>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row>
    <row r="79" spans="1:105" s="11" customFormat="1" ht="25.5" x14ac:dyDescent="0.2">
      <c r="A79" s="46">
        <v>312100</v>
      </c>
      <c r="B79" s="42" t="s">
        <v>231</v>
      </c>
      <c r="C79" s="46" t="s">
        <v>49</v>
      </c>
      <c r="D79" s="53">
        <v>57.018999999999998</v>
      </c>
      <c r="E79" s="53">
        <v>-157.185</v>
      </c>
      <c r="F79" s="54">
        <v>1345</v>
      </c>
      <c r="G79" s="46" t="s">
        <v>44</v>
      </c>
      <c r="H79" s="55">
        <v>1</v>
      </c>
      <c r="I79" s="56">
        <v>2</v>
      </c>
      <c r="J79" s="55">
        <v>0</v>
      </c>
      <c r="K79" s="55">
        <v>1</v>
      </c>
      <c r="L79" s="55">
        <v>2</v>
      </c>
      <c r="M79" s="55">
        <v>1</v>
      </c>
      <c r="N79" s="55">
        <v>0</v>
      </c>
      <c r="O79" s="55">
        <v>0</v>
      </c>
      <c r="P79" s="55">
        <v>0</v>
      </c>
      <c r="Q79" s="55">
        <v>0</v>
      </c>
      <c r="R79" s="55">
        <v>0</v>
      </c>
      <c r="S79" s="55">
        <v>1</v>
      </c>
      <c r="T79" s="48">
        <v>0.5</v>
      </c>
      <c r="U79" s="55">
        <v>0</v>
      </c>
      <c r="V79" s="55">
        <v>0</v>
      </c>
      <c r="W79" s="47">
        <v>0</v>
      </c>
      <c r="X79" s="55">
        <v>0</v>
      </c>
      <c r="Y79" s="55">
        <v>0</v>
      </c>
      <c r="Z79" s="55">
        <v>1</v>
      </c>
      <c r="AA79" s="47">
        <v>4.82</v>
      </c>
      <c r="AB79" s="55">
        <v>0</v>
      </c>
      <c r="AC79" s="55">
        <v>0</v>
      </c>
      <c r="AD79" s="55">
        <v>0</v>
      </c>
      <c r="AE79" s="55">
        <v>0</v>
      </c>
      <c r="AF79" s="48">
        <f t="shared" si="9"/>
        <v>8.5</v>
      </c>
      <c r="AG79" s="48">
        <f t="shared" si="10"/>
        <v>5.82</v>
      </c>
      <c r="AH79" s="48">
        <f t="shared" si="11"/>
        <v>49.47</v>
      </c>
      <c r="AI79" s="48">
        <f t="shared" si="12"/>
        <v>29.1</v>
      </c>
      <c r="AJ79" s="49">
        <f t="shared" si="13"/>
        <v>0.5</v>
      </c>
      <c r="AK79" s="90" t="s">
        <v>83</v>
      </c>
      <c r="AL79" s="35"/>
      <c r="AM79" s="35"/>
      <c r="AN79" s="35"/>
      <c r="AO79" s="35"/>
      <c r="AP79" s="35"/>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row>
    <row r="80" spans="1:105" s="11" customFormat="1" ht="63.75" x14ac:dyDescent="0.2">
      <c r="A80" s="46">
        <v>312110</v>
      </c>
      <c r="B80" s="42" t="s">
        <v>232</v>
      </c>
      <c r="C80" s="46" t="s">
        <v>49</v>
      </c>
      <c r="D80" s="53">
        <v>57.134999999999998</v>
      </c>
      <c r="E80" s="53">
        <v>-156.99</v>
      </c>
      <c r="F80" s="54">
        <v>2221</v>
      </c>
      <c r="G80" s="46" t="s">
        <v>44</v>
      </c>
      <c r="H80" s="55">
        <v>1</v>
      </c>
      <c r="I80" s="56">
        <v>1</v>
      </c>
      <c r="J80" s="55">
        <v>0</v>
      </c>
      <c r="K80" s="55">
        <v>1</v>
      </c>
      <c r="L80" s="55">
        <v>2</v>
      </c>
      <c r="M80" s="55">
        <v>1</v>
      </c>
      <c r="N80" s="55">
        <v>0</v>
      </c>
      <c r="O80" s="55">
        <v>0</v>
      </c>
      <c r="P80" s="55">
        <v>0</v>
      </c>
      <c r="Q80" s="55">
        <v>0</v>
      </c>
      <c r="R80" s="55">
        <v>1</v>
      </c>
      <c r="S80" s="55">
        <v>1</v>
      </c>
      <c r="T80" s="48">
        <v>0.5</v>
      </c>
      <c r="U80" s="55">
        <v>0</v>
      </c>
      <c r="V80" s="55">
        <v>1</v>
      </c>
      <c r="W80" s="47">
        <v>0</v>
      </c>
      <c r="X80" s="55">
        <v>0</v>
      </c>
      <c r="Y80" s="55">
        <v>0</v>
      </c>
      <c r="Z80" s="55">
        <v>1</v>
      </c>
      <c r="AA80" s="47">
        <v>4.82</v>
      </c>
      <c r="AB80" s="55">
        <v>0</v>
      </c>
      <c r="AC80" s="55">
        <v>0</v>
      </c>
      <c r="AD80" s="55">
        <v>0</v>
      </c>
      <c r="AE80" s="55">
        <v>0</v>
      </c>
      <c r="AF80" s="48">
        <f t="shared" si="9"/>
        <v>9.5</v>
      </c>
      <c r="AG80" s="48">
        <f t="shared" si="10"/>
        <v>5.82</v>
      </c>
      <c r="AH80" s="48">
        <f t="shared" si="11"/>
        <v>55.290000000000006</v>
      </c>
      <c r="AI80" s="48">
        <f t="shared" si="12"/>
        <v>23.28</v>
      </c>
      <c r="AJ80" s="49">
        <f t="shared" si="13"/>
        <v>1.5</v>
      </c>
      <c r="AK80" s="90" t="s">
        <v>164</v>
      </c>
      <c r="AL80" s="35"/>
      <c r="AM80" s="35"/>
      <c r="AN80" s="35"/>
      <c r="AO80" s="35"/>
      <c r="AP80" s="35"/>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row>
    <row r="81" spans="1:105" s="11" customFormat="1" ht="25.5" x14ac:dyDescent="0.2">
      <c r="A81" s="46">
        <v>312120</v>
      </c>
      <c r="B81" s="42" t="s">
        <v>233</v>
      </c>
      <c r="C81" s="46" t="s">
        <v>49</v>
      </c>
      <c r="D81" s="53">
        <v>57.203000000000003</v>
      </c>
      <c r="E81" s="53">
        <v>-156.745</v>
      </c>
      <c r="F81" s="54">
        <v>1677</v>
      </c>
      <c r="G81" s="46" t="s">
        <v>44</v>
      </c>
      <c r="H81" s="55">
        <v>1</v>
      </c>
      <c r="I81" s="56">
        <v>1</v>
      </c>
      <c r="J81" s="55">
        <v>0</v>
      </c>
      <c r="K81" s="55">
        <v>0</v>
      </c>
      <c r="L81" s="55">
        <v>1</v>
      </c>
      <c r="M81" s="55">
        <v>1</v>
      </c>
      <c r="N81" s="55">
        <v>0</v>
      </c>
      <c r="O81" s="55">
        <v>0</v>
      </c>
      <c r="P81" s="55">
        <v>0</v>
      </c>
      <c r="Q81" s="55">
        <v>0</v>
      </c>
      <c r="R81" s="55">
        <v>0</v>
      </c>
      <c r="S81" s="55">
        <v>1</v>
      </c>
      <c r="T81" s="48">
        <v>0.5</v>
      </c>
      <c r="U81" s="55">
        <v>0</v>
      </c>
      <c r="V81" s="55">
        <v>0</v>
      </c>
      <c r="W81" s="47">
        <v>0</v>
      </c>
      <c r="X81" s="55">
        <v>0</v>
      </c>
      <c r="Y81" s="55">
        <v>0</v>
      </c>
      <c r="Z81" s="55">
        <v>1</v>
      </c>
      <c r="AA81" s="47">
        <v>4.82</v>
      </c>
      <c r="AB81" s="55">
        <v>0</v>
      </c>
      <c r="AC81" s="55">
        <v>0</v>
      </c>
      <c r="AD81" s="55">
        <v>0</v>
      </c>
      <c r="AE81" s="55">
        <v>0</v>
      </c>
      <c r="AF81" s="48">
        <f t="shared" si="9"/>
        <v>5.5</v>
      </c>
      <c r="AG81" s="48">
        <f t="shared" si="10"/>
        <v>5.82</v>
      </c>
      <c r="AH81" s="48">
        <f t="shared" si="11"/>
        <v>32.010000000000005</v>
      </c>
      <c r="AI81" s="48">
        <f t="shared" si="12"/>
        <v>11.64</v>
      </c>
      <c r="AJ81" s="49">
        <f t="shared" si="13"/>
        <v>0.5</v>
      </c>
      <c r="AK81" s="90" t="s">
        <v>83</v>
      </c>
      <c r="AL81" s="35"/>
      <c r="AM81" s="35"/>
      <c r="AN81" s="35"/>
      <c r="AO81" s="35"/>
      <c r="AP81" s="35"/>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row>
    <row r="82" spans="1:105" s="11" customFormat="1" ht="38.25" x14ac:dyDescent="0.2">
      <c r="A82" s="46">
        <v>312130</v>
      </c>
      <c r="B82" s="71" t="s">
        <v>234</v>
      </c>
      <c r="C82" s="46" t="s">
        <v>49</v>
      </c>
      <c r="D82" s="53">
        <v>57.750999999999998</v>
      </c>
      <c r="E82" s="53">
        <v>-156.36799999999999</v>
      </c>
      <c r="F82" s="54">
        <v>1474</v>
      </c>
      <c r="G82" s="46" t="s">
        <v>44</v>
      </c>
      <c r="H82" s="55">
        <v>1</v>
      </c>
      <c r="I82" s="56">
        <v>2</v>
      </c>
      <c r="J82" s="55">
        <v>1</v>
      </c>
      <c r="K82" s="55">
        <v>1</v>
      </c>
      <c r="L82" s="55">
        <v>3</v>
      </c>
      <c r="M82" s="55">
        <v>1</v>
      </c>
      <c r="N82" s="55">
        <v>0</v>
      </c>
      <c r="O82" s="55">
        <v>0</v>
      </c>
      <c r="P82" s="55">
        <v>0</v>
      </c>
      <c r="Q82" s="55">
        <v>0</v>
      </c>
      <c r="R82" s="55">
        <v>1</v>
      </c>
      <c r="S82" s="55">
        <v>1</v>
      </c>
      <c r="T82" s="55">
        <v>1</v>
      </c>
      <c r="U82" s="55">
        <v>1</v>
      </c>
      <c r="V82" s="55">
        <v>1</v>
      </c>
      <c r="W82" s="47">
        <v>0</v>
      </c>
      <c r="X82" s="55">
        <v>0</v>
      </c>
      <c r="Y82" s="55">
        <v>0</v>
      </c>
      <c r="Z82" s="55">
        <v>1</v>
      </c>
      <c r="AA82" s="47">
        <v>4.82</v>
      </c>
      <c r="AB82" s="55">
        <v>0</v>
      </c>
      <c r="AC82" s="55">
        <v>0</v>
      </c>
      <c r="AD82" s="55">
        <v>0</v>
      </c>
      <c r="AE82" s="55">
        <v>0</v>
      </c>
      <c r="AF82" s="48">
        <f t="shared" si="9"/>
        <v>14</v>
      </c>
      <c r="AG82" s="48">
        <f t="shared" si="10"/>
        <v>5.82</v>
      </c>
      <c r="AH82" s="48">
        <f t="shared" si="11"/>
        <v>81.48</v>
      </c>
      <c r="AI82" s="48">
        <f t="shared" si="12"/>
        <v>40.74</v>
      </c>
      <c r="AJ82" s="49">
        <f t="shared" si="13"/>
        <v>3</v>
      </c>
      <c r="AK82" s="93" t="s">
        <v>165</v>
      </c>
      <c r="AL82" s="35"/>
      <c r="AM82" s="35"/>
      <c r="AN82" s="35"/>
      <c r="AO82" s="35"/>
      <c r="AP82" s="35"/>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row>
    <row r="83" spans="1:105" s="36" customFormat="1" x14ac:dyDescent="0.2">
      <c r="A83" s="46">
        <v>312131</v>
      </c>
      <c r="B83" s="42" t="s">
        <v>54</v>
      </c>
      <c r="C83" s="46" t="s">
        <v>49</v>
      </c>
      <c r="D83" s="53">
        <v>57.832000000000001</v>
      </c>
      <c r="E83" s="53">
        <v>-156.51</v>
      </c>
      <c r="F83" s="54">
        <v>91</v>
      </c>
      <c r="G83" s="46" t="s">
        <v>55</v>
      </c>
      <c r="H83" s="55">
        <v>1</v>
      </c>
      <c r="I83" s="56">
        <v>1</v>
      </c>
      <c r="J83" s="55">
        <v>1</v>
      </c>
      <c r="K83" s="55">
        <v>0</v>
      </c>
      <c r="L83" s="55">
        <v>1</v>
      </c>
      <c r="M83" s="55">
        <v>1</v>
      </c>
      <c r="N83" s="55">
        <v>0</v>
      </c>
      <c r="O83" s="55">
        <v>0</v>
      </c>
      <c r="P83" s="55">
        <v>0</v>
      </c>
      <c r="Q83" s="55">
        <v>0</v>
      </c>
      <c r="R83" s="55">
        <v>0</v>
      </c>
      <c r="S83" s="55">
        <v>0</v>
      </c>
      <c r="T83" s="55">
        <v>1</v>
      </c>
      <c r="U83" s="55">
        <v>0</v>
      </c>
      <c r="V83" s="55">
        <v>1</v>
      </c>
      <c r="W83" s="47">
        <v>0</v>
      </c>
      <c r="X83" s="55">
        <v>0</v>
      </c>
      <c r="Y83" s="55">
        <v>0</v>
      </c>
      <c r="Z83" s="55">
        <v>1</v>
      </c>
      <c r="AA83" s="47">
        <v>4.82</v>
      </c>
      <c r="AB83" s="55">
        <v>0</v>
      </c>
      <c r="AC83" s="55">
        <v>0</v>
      </c>
      <c r="AD83" s="55">
        <v>0</v>
      </c>
      <c r="AE83" s="55">
        <v>0</v>
      </c>
      <c r="AF83" s="48">
        <f t="shared" si="9"/>
        <v>7</v>
      </c>
      <c r="AG83" s="48">
        <f t="shared" si="10"/>
        <v>5.82</v>
      </c>
      <c r="AH83" s="48">
        <f t="shared" si="11"/>
        <v>40.74</v>
      </c>
      <c r="AI83" s="48">
        <f t="shared" si="12"/>
        <v>17.46</v>
      </c>
      <c r="AJ83" s="49">
        <f t="shared" si="13"/>
        <v>2</v>
      </c>
      <c r="AK83" s="90"/>
      <c r="AL83" s="35"/>
      <c r="AM83" s="35"/>
      <c r="AN83" s="35"/>
      <c r="AO83" s="35"/>
      <c r="AP83" s="35"/>
    </row>
    <row r="84" spans="1:105" s="33" customFormat="1" x14ac:dyDescent="0.2">
      <c r="A84" s="46">
        <v>312132</v>
      </c>
      <c r="B84" s="42" t="s">
        <v>56</v>
      </c>
      <c r="C84" s="46" t="s">
        <v>49</v>
      </c>
      <c r="D84" s="53">
        <v>57.87</v>
      </c>
      <c r="E84" s="53">
        <v>-155.41999999999999</v>
      </c>
      <c r="F84" s="54">
        <v>300</v>
      </c>
      <c r="G84" s="46" t="s">
        <v>57</v>
      </c>
      <c r="H84" s="55">
        <v>1</v>
      </c>
      <c r="I84" s="56">
        <v>1</v>
      </c>
      <c r="J84" s="55">
        <v>0</v>
      </c>
      <c r="K84" s="55">
        <v>0</v>
      </c>
      <c r="L84" s="55">
        <v>1</v>
      </c>
      <c r="M84" s="55">
        <v>0</v>
      </c>
      <c r="N84" s="55">
        <v>0</v>
      </c>
      <c r="O84" s="55">
        <v>0</v>
      </c>
      <c r="P84" s="55">
        <v>0</v>
      </c>
      <c r="Q84" s="55">
        <v>0</v>
      </c>
      <c r="R84" s="55">
        <v>0</v>
      </c>
      <c r="S84" s="55">
        <v>0</v>
      </c>
      <c r="T84" s="55">
        <v>0</v>
      </c>
      <c r="U84" s="55">
        <v>0</v>
      </c>
      <c r="V84" s="55">
        <v>0</v>
      </c>
      <c r="W84" s="47">
        <v>0</v>
      </c>
      <c r="X84" s="55">
        <v>0</v>
      </c>
      <c r="Y84" s="55">
        <v>0</v>
      </c>
      <c r="Z84" s="55">
        <v>1</v>
      </c>
      <c r="AA84" s="47">
        <v>4.82</v>
      </c>
      <c r="AB84" s="55">
        <v>0</v>
      </c>
      <c r="AC84" s="55">
        <v>0</v>
      </c>
      <c r="AD84" s="55">
        <v>0</v>
      </c>
      <c r="AE84" s="55">
        <v>0</v>
      </c>
      <c r="AF84" s="48">
        <f t="shared" si="9"/>
        <v>3</v>
      </c>
      <c r="AG84" s="48">
        <f t="shared" si="10"/>
        <v>5.82</v>
      </c>
      <c r="AH84" s="48">
        <f t="shared" si="11"/>
        <v>17.46</v>
      </c>
      <c r="AI84" s="48">
        <f t="shared" si="12"/>
        <v>11.64</v>
      </c>
      <c r="AJ84" s="49">
        <f t="shared" si="13"/>
        <v>0</v>
      </c>
      <c r="AK84" s="90"/>
      <c r="AL84" s="35"/>
      <c r="AM84" s="35"/>
      <c r="AN84" s="35"/>
      <c r="AO84" s="35"/>
      <c r="AP84" s="35"/>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row>
    <row r="85" spans="1:105" s="11" customFormat="1" ht="193.5" customHeight="1" x14ac:dyDescent="0.2">
      <c r="A85" s="46">
        <v>312140</v>
      </c>
      <c r="B85" s="42" t="s">
        <v>235</v>
      </c>
      <c r="C85" s="46" t="s">
        <v>49</v>
      </c>
      <c r="D85" s="53">
        <v>58.171999999999997</v>
      </c>
      <c r="E85" s="53">
        <v>-155.36099999999999</v>
      </c>
      <c r="F85" s="54">
        <v>1863</v>
      </c>
      <c r="G85" s="46" t="s">
        <v>44</v>
      </c>
      <c r="H85" s="55">
        <v>1</v>
      </c>
      <c r="I85" s="56">
        <v>1</v>
      </c>
      <c r="J85" s="55">
        <v>0</v>
      </c>
      <c r="K85" s="55">
        <v>1</v>
      </c>
      <c r="L85" s="55">
        <v>2</v>
      </c>
      <c r="M85" s="55">
        <v>1</v>
      </c>
      <c r="N85" s="55">
        <v>0</v>
      </c>
      <c r="O85" s="55">
        <v>0</v>
      </c>
      <c r="P85" s="55">
        <v>0</v>
      </c>
      <c r="Q85" s="55">
        <v>1</v>
      </c>
      <c r="R85" s="55">
        <v>1</v>
      </c>
      <c r="S85" s="55">
        <v>1</v>
      </c>
      <c r="T85" s="55">
        <v>1</v>
      </c>
      <c r="U85" s="55">
        <v>1</v>
      </c>
      <c r="V85" s="55">
        <v>1</v>
      </c>
      <c r="W85" s="47">
        <v>2.0099999999999998</v>
      </c>
      <c r="X85" s="55">
        <v>0</v>
      </c>
      <c r="Y85" s="55">
        <v>0</v>
      </c>
      <c r="Z85" s="55">
        <v>1</v>
      </c>
      <c r="AA85" s="47">
        <v>4.82</v>
      </c>
      <c r="AB85" s="55">
        <v>0</v>
      </c>
      <c r="AC85" s="55">
        <v>0</v>
      </c>
      <c r="AD85" s="55">
        <v>1</v>
      </c>
      <c r="AE85" s="55">
        <v>0</v>
      </c>
      <c r="AF85" s="48">
        <f t="shared" ref="AF85:AF116" si="14">SUM(H85:V85)</f>
        <v>12</v>
      </c>
      <c r="AG85" s="48">
        <f t="shared" si="10"/>
        <v>8.83</v>
      </c>
      <c r="AH85" s="48">
        <f t="shared" si="11"/>
        <v>105.96000000000001</v>
      </c>
      <c r="AI85" s="48">
        <f t="shared" si="12"/>
        <v>23.28</v>
      </c>
      <c r="AJ85" s="49">
        <f t="shared" si="13"/>
        <v>3</v>
      </c>
      <c r="AK85" s="90" t="s">
        <v>299</v>
      </c>
      <c r="AL85" s="35"/>
      <c r="AM85" s="35"/>
      <c r="AN85" s="35"/>
      <c r="AO85" s="35"/>
      <c r="AP85" s="35"/>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row>
    <row r="86" spans="1:105" s="11" customFormat="1" x14ac:dyDescent="0.2">
      <c r="A86" s="46">
        <v>312150</v>
      </c>
      <c r="B86" s="42" t="s">
        <v>236</v>
      </c>
      <c r="C86" s="46" t="s">
        <v>49</v>
      </c>
      <c r="D86" s="53">
        <v>58.195</v>
      </c>
      <c r="E86" s="53">
        <v>-155.25299999999999</v>
      </c>
      <c r="F86" s="54">
        <v>2165</v>
      </c>
      <c r="G86" s="46" t="s">
        <v>44</v>
      </c>
      <c r="H86" s="55">
        <v>1</v>
      </c>
      <c r="I86" s="56">
        <v>1</v>
      </c>
      <c r="J86" s="55">
        <v>0</v>
      </c>
      <c r="K86" s="55">
        <v>1</v>
      </c>
      <c r="L86" s="55">
        <v>2</v>
      </c>
      <c r="M86" s="55">
        <v>1</v>
      </c>
      <c r="N86" s="55">
        <v>0</v>
      </c>
      <c r="O86" s="55">
        <v>0</v>
      </c>
      <c r="P86" s="55">
        <v>0</v>
      </c>
      <c r="Q86" s="55">
        <v>1</v>
      </c>
      <c r="R86" s="55">
        <v>1</v>
      </c>
      <c r="S86" s="55">
        <v>1</v>
      </c>
      <c r="T86" s="55">
        <v>1</v>
      </c>
      <c r="U86" s="55">
        <v>1</v>
      </c>
      <c r="V86" s="55">
        <v>1</v>
      </c>
      <c r="W86" s="47">
        <v>2.0099999999999998</v>
      </c>
      <c r="X86" s="55">
        <v>0</v>
      </c>
      <c r="Y86" s="55">
        <v>0</v>
      </c>
      <c r="Z86" s="55">
        <v>1</v>
      </c>
      <c r="AA86" s="47">
        <v>4.82</v>
      </c>
      <c r="AB86" s="55">
        <v>0</v>
      </c>
      <c r="AC86" s="55">
        <v>0</v>
      </c>
      <c r="AD86" s="55">
        <v>1</v>
      </c>
      <c r="AE86" s="55">
        <v>0</v>
      </c>
      <c r="AF86" s="48">
        <f t="shared" si="14"/>
        <v>12</v>
      </c>
      <c r="AG86" s="48">
        <f t="shared" si="10"/>
        <v>8.83</v>
      </c>
      <c r="AH86" s="48">
        <f t="shared" si="11"/>
        <v>105.96000000000001</v>
      </c>
      <c r="AI86" s="48">
        <f t="shared" si="12"/>
        <v>23.28</v>
      </c>
      <c r="AJ86" s="49">
        <f t="shared" si="13"/>
        <v>3</v>
      </c>
      <c r="AK86" s="90"/>
      <c r="AL86" s="35"/>
      <c r="AM86" s="35"/>
      <c r="AN86" s="35"/>
      <c r="AO86" s="35"/>
      <c r="AP86" s="35"/>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row>
    <row r="87" spans="1:105" s="11" customFormat="1" x14ac:dyDescent="0.2">
      <c r="A87" s="46">
        <v>312160</v>
      </c>
      <c r="B87" s="42" t="s">
        <v>237</v>
      </c>
      <c r="C87" s="46" t="s">
        <v>49</v>
      </c>
      <c r="D87" s="53">
        <v>58.235999999999997</v>
      </c>
      <c r="E87" s="53">
        <v>-155.1</v>
      </c>
      <c r="F87" s="54">
        <v>1864</v>
      </c>
      <c r="G87" s="46" t="s">
        <v>44</v>
      </c>
      <c r="H87" s="55">
        <v>1</v>
      </c>
      <c r="I87" s="56">
        <v>1</v>
      </c>
      <c r="J87" s="55">
        <v>1</v>
      </c>
      <c r="K87" s="55">
        <v>1</v>
      </c>
      <c r="L87" s="55">
        <v>2</v>
      </c>
      <c r="M87" s="55">
        <v>1</v>
      </c>
      <c r="N87" s="55">
        <v>0</v>
      </c>
      <c r="O87" s="55">
        <v>0</v>
      </c>
      <c r="P87" s="55">
        <v>0</v>
      </c>
      <c r="Q87" s="55">
        <v>0</v>
      </c>
      <c r="R87" s="55">
        <v>1</v>
      </c>
      <c r="S87" s="55">
        <v>1</v>
      </c>
      <c r="T87" s="55">
        <v>1</v>
      </c>
      <c r="U87" s="55">
        <v>1</v>
      </c>
      <c r="V87" s="55">
        <v>1</v>
      </c>
      <c r="W87" s="47">
        <v>2.0099999999999998</v>
      </c>
      <c r="X87" s="55">
        <v>0</v>
      </c>
      <c r="Y87" s="55">
        <v>0</v>
      </c>
      <c r="Z87" s="55">
        <v>1</v>
      </c>
      <c r="AA87" s="47">
        <v>4.82</v>
      </c>
      <c r="AB87" s="55">
        <v>0</v>
      </c>
      <c r="AC87" s="55">
        <v>0</v>
      </c>
      <c r="AD87" s="55">
        <v>1</v>
      </c>
      <c r="AE87" s="55">
        <v>0</v>
      </c>
      <c r="AF87" s="48">
        <f t="shared" si="14"/>
        <v>12</v>
      </c>
      <c r="AG87" s="48">
        <f t="shared" si="10"/>
        <v>8.83</v>
      </c>
      <c r="AH87" s="48">
        <f t="shared" si="11"/>
        <v>105.96000000000001</v>
      </c>
      <c r="AI87" s="48">
        <f t="shared" si="12"/>
        <v>29.1</v>
      </c>
      <c r="AJ87" s="49">
        <f t="shared" si="13"/>
        <v>3</v>
      </c>
      <c r="AK87" s="90"/>
      <c r="AL87" s="35"/>
      <c r="AM87" s="35"/>
      <c r="AN87" s="35"/>
      <c r="AO87" s="35"/>
      <c r="AP87" s="35"/>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row>
    <row r="88" spans="1:105" s="11" customFormat="1" ht="25.5" x14ac:dyDescent="0.2">
      <c r="A88" s="46">
        <v>312170</v>
      </c>
      <c r="B88" s="42" t="s">
        <v>238</v>
      </c>
      <c r="C88" s="46" t="s">
        <v>49</v>
      </c>
      <c r="D88" s="53">
        <v>58.28</v>
      </c>
      <c r="E88" s="53">
        <v>-154.96299999999999</v>
      </c>
      <c r="F88" s="54">
        <v>2047</v>
      </c>
      <c r="G88" s="46" t="s">
        <v>44</v>
      </c>
      <c r="H88" s="55">
        <v>1</v>
      </c>
      <c r="I88" s="56">
        <v>2</v>
      </c>
      <c r="J88" s="55">
        <v>1</v>
      </c>
      <c r="K88" s="55">
        <v>1</v>
      </c>
      <c r="L88" s="55">
        <v>2</v>
      </c>
      <c r="M88" s="55">
        <v>1</v>
      </c>
      <c r="N88" s="55">
        <v>0</v>
      </c>
      <c r="O88" s="55">
        <v>0</v>
      </c>
      <c r="P88" s="55">
        <v>0</v>
      </c>
      <c r="Q88" s="55">
        <v>0</v>
      </c>
      <c r="R88" s="55">
        <v>1</v>
      </c>
      <c r="S88" s="55">
        <v>1</v>
      </c>
      <c r="T88" s="55">
        <v>1</v>
      </c>
      <c r="U88" s="55">
        <v>0</v>
      </c>
      <c r="V88" s="55">
        <v>1</v>
      </c>
      <c r="W88" s="47">
        <v>2.0099999999999998</v>
      </c>
      <c r="X88" s="55">
        <v>0</v>
      </c>
      <c r="Y88" s="55">
        <v>0</v>
      </c>
      <c r="Z88" s="55">
        <v>1</v>
      </c>
      <c r="AA88" s="47">
        <v>4.82</v>
      </c>
      <c r="AB88" s="55">
        <v>0</v>
      </c>
      <c r="AC88" s="55">
        <v>0</v>
      </c>
      <c r="AD88" s="55">
        <v>1</v>
      </c>
      <c r="AE88" s="55">
        <v>0</v>
      </c>
      <c r="AF88" s="48">
        <f t="shared" si="14"/>
        <v>12</v>
      </c>
      <c r="AG88" s="48">
        <f t="shared" si="10"/>
        <v>8.83</v>
      </c>
      <c r="AH88" s="48">
        <f t="shared" si="11"/>
        <v>105.96000000000001</v>
      </c>
      <c r="AI88" s="48">
        <f t="shared" si="12"/>
        <v>34.92</v>
      </c>
      <c r="AJ88" s="49">
        <f t="shared" si="13"/>
        <v>2</v>
      </c>
      <c r="AK88" s="90" t="s">
        <v>92</v>
      </c>
      <c r="AL88" s="35"/>
      <c r="AM88" s="35"/>
      <c r="AN88" s="35"/>
      <c r="AO88" s="35"/>
      <c r="AP88" s="35"/>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row>
    <row r="89" spans="1:105" s="11" customFormat="1" x14ac:dyDescent="0.2">
      <c r="A89" s="46">
        <v>312180</v>
      </c>
      <c r="B89" s="42" t="s">
        <v>58</v>
      </c>
      <c r="C89" s="46" t="s">
        <v>49</v>
      </c>
      <c r="D89" s="53">
        <v>58.27</v>
      </c>
      <c r="E89" s="53">
        <v>-155.15700000000001</v>
      </c>
      <c r="F89" s="54">
        <v>841</v>
      </c>
      <c r="G89" s="46" t="s">
        <v>51</v>
      </c>
      <c r="H89" s="55">
        <v>1</v>
      </c>
      <c r="I89" s="56">
        <v>2</v>
      </c>
      <c r="J89" s="55">
        <v>1</v>
      </c>
      <c r="K89" s="55">
        <v>1</v>
      </c>
      <c r="L89" s="55">
        <v>2</v>
      </c>
      <c r="M89" s="55">
        <v>1</v>
      </c>
      <c r="N89" s="55">
        <v>0</v>
      </c>
      <c r="O89" s="55">
        <v>0</v>
      </c>
      <c r="P89" s="55">
        <v>0</v>
      </c>
      <c r="Q89" s="55">
        <v>0</v>
      </c>
      <c r="R89" s="55">
        <v>0</v>
      </c>
      <c r="S89" s="55">
        <v>0</v>
      </c>
      <c r="T89" s="55">
        <v>1</v>
      </c>
      <c r="U89" s="55">
        <v>0</v>
      </c>
      <c r="V89" s="55">
        <v>1</v>
      </c>
      <c r="W89" s="47">
        <v>2.0099999999999998</v>
      </c>
      <c r="X89" s="55">
        <v>0</v>
      </c>
      <c r="Y89" s="55">
        <v>0</v>
      </c>
      <c r="Z89" s="55">
        <v>1</v>
      </c>
      <c r="AA89" s="47">
        <v>4.82</v>
      </c>
      <c r="AB89" s="55">
        <v>0</v>
      </c>
      <c r="AC89" s="55">
        <v>0</v>
      </c>
      <c r="AD89" s="55">
        <v>1</v>
      </c>
      <c r="AE89" s="55">
        <v>0</v>
      </c>
      <c r="AF89" s="48">
        <f t="shared" si="14"/>
        <v>10</v>
      </c>
      <c r="AG89" s="48">
        <f t="shared" si="10"/>
        <v>8.83</v>
      </c>
      <c r="AH89" s="48">
        <f t="shared" si="11"/>
        <v>88.3</v>
      </c>
      <c r="AI89" s="48">
        <f t="shared" si="12"/>
        <v>34.92</v>
      </c>
      <c r="AJ89" s="49">
        <f t="shared" si="13"/>
        <v>2</v>
      </c>
      <c r="AK89" s="90"/>
      <c r="AL89" s="35"/>
      <c r="AM89" s="35"/>
      <c r="AN89" s="35"/>
      <c r="AO89" s="35"/>
      <c r="AP89" s="35"/>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row>
    <row r="90" spans="1:105" s="11" customFormat="1" x14ac:dyDescent="0.2">
      <c r="A90" s="46">
        <v>312190</v>
      </c>
      <c r="B90" s="42" t="s">
        <v>239</v>
      </c>
      <c r="C90" s="46" t="s">
        <v>49</v>
      </c>
      <c r="D90" s="53">
        <v>58.353999999999999</v>
      </c>
      <c r="E90" s="53">
        <v>-155.09200000000001</v>
      </c>
      <c r="F90" s="54">
        <v>2317</v>
      </c>
      <c r="G90" s="46" t="s">
        <v>44</v>
      </c>
      <c r="H90" s="55">
        <v>1</v>
      </c>
      <c r="I90" s="56">
        <v>1</v>
      </c>
      <c r="J90" s="55">
        <v>0</v>
      </c>
      <c r="K90" s="55">
        <v>1</v>
      </c>
      <c r="L90" s="55">
        <v>2</v>
      </c>
      <c r="M90" s="55">
        <v>1</v>
      </c>
      <c r="N90" s="55">
        <v>0</v>
      </c>
      <c r="O90" s="55">
        <v>0</v>
      </c>
      <c r="P90" s="55">
        <v>0</v>
      </c>
      <c r="Q90" s="55">
        <v>0</v>
      </c>
      <c r="R90" s="55">
        <v>1</v>
      </c>
      <c r="S90" s="55">
        <v>1</v>
      </c>
      <c r="T90" s="55">
        <v>0</v>
      </c>
      <c r="U90" s="55">
        <v>0</v>
      </c>
      <c r="V90" s="55">
        <v>1</v>
      </c>
      <c r="W90" s="47">
        <v>2.0099999999999998</v>
      </c>
      <c r="X90" s="55">
        <v>0</v>
      </c>
      <c r="Y90" s="55">
        <v>0</v>
      </c>
      <c r="Z90" s="55">
        <v>1</v>
      </c>
      <c r="AA90" s="47">
        <v>4.82</v>
      </c>
      <c r="AB90" s="55">
        <v>0</v>
      </c>
      <c r="AC90" s="55">
        <v>0</v>
      </c>
      <c r="AD90" s="55">
        <v>1</v>
      </c>
      <c r="AE90" s="55">
        <v>0</v>
      </c>
      <c r="AF90" s="48">
        <f t="shared" si="14"/>
        <v>9</v>
      </c>
      <c r="AG90" s="48">
        <f t="shared" si="10"/>
        <v>8.83</v>
      </c>
      <c r="AH90" s="48">
        <f t="shared" si="11"/>
        <v>79.47</v>
      </c>
      <c r="AI90" s="48">
        <f t="shared" si="12"/>
        <v>23.28</v>
      </c>
      <c r="AJ90" s="49">
        <f t="shared" si="13"/>
        <v>1</v>
      </c>
      <c r="AK90" s="90"/>
      <c r="AL90" s="35"/>
      <c r="AM90" s="35"/>
      <c r="AN90" s="35"/>
      <c r="AO90" s="35"/>
      <c r="AP90" s="35"/>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row>
    <row r="91" spans="1:105" s="11" customFormat="1" x14ac:dyDescent="0.2">
      <c r="A91" s="46">
        <v>312200</v>
      </c>
      <c r="B91" s="42" t="s">
        <v>59</v>
      </c>
      <c r="C91" s="46" t="s">
        <v>49</v>
      </c>
      <c r="D91" s="53">
        <v>58.335999999999999</v>
      </c>
      <c r="E91" s="53">
        <v>-154.68199999999999</v>
      </c>
      <c r="F91" s="54">
        <v>2162</v>
      </c>
      <c r="G91" s="46" t="s">
        <v>45</v>
      </c>
      <c r="H91" s="55">
        <v>1</v>
      </c>
      <c r="I91" s="56">
        <v>1</v>
      </c>
      <c r="J91" s="55">
        <v>0</v>
      </c>
      <c r="K91" s="55">
        <v>0</v>
      </c>
      <c r="L91" s="55">
        <v>1</v>
      </c>
      <c r="M91" s="55">
        <v>1</v>
      </c>
      <c r="N91" s="55">
        <v>0</v>
      </c>
      <c r="O91" s="55">
        <v>0</v>
      </c>
      <c r="P91" s="55">
        <v>0</v>
      </c>
      <c r="Q91" s="55">
        <v>0</v>
      </c>
      <c r="R91" s="55">
        <v>1</v>
      </c>
      <c r="S91" s="55">
        <v>1</v>
      </c>
      <c r="T91" s="55">
        <v>1</v>
      </c>
      <c r="U91" s="55">
        <v>0</v>
      </c>
      <c r="V91" s="55">
        <v>1</v>
      </c>
      <c r="W91" s="47">
        <v>2.0099999999999998</v>
      </c>
      <c r="X91" s="55">
        <v>0</v>
      </c>
      <c r="Y91" s="55">
        <v>0</v>
      </c>
      <c r="Z91" s="55">
        <v>1</v>
      </c>
      <c r="AA91" s="47">
        <v>4.82</v>
      </c>
      <c r="AB91" s="55">
        <v>0</v>
      </c>
      <c r="AC91" s="55">
        <v>0</v>
      </c>
      <c r="AD91" s="55">
        <v>1</v>
      </c>
      <c r="AE91" s="55">
        <v>0</v>
      </c>
      <c r="AF91" s="48">
        <f t="shared" si="14"/>
        <v>8</v>
      </c>
      <c r="AG91" s="48">
        <f t="shared" si="10"/>
        <v>8.83</v>
      </c>
      <c r="AH91" s="48">
        <f t="shared" si="11"/>
        <v>70.64</v>
      </c>
      <c r="AI91" s="48">
        <f t="shared" si="12"/>
        <v>11.64</v>
      </c>
      <c r="AJ91" s="49">
        <f t="shared" si="13"/>
        <v>2</v>
      </c>
      <c r="AK91" s="90"/>
      <c r="AL91" s="35"/>
      <c r="AM91" s="35"/>
      <c r="AN91" s="35"/>
      <c r="AO91" s="35"/>
      <c r="AP91" s="35"/>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row>
    <row r="92" spans="1:105" s="11" customFormat="1" x14ac:dyDescent="0.2">
      <c r="A92" s="46">
        <v>312210</v>
      </c>
      <c r="B92" s="42" t="s">
        <v>240</v>
      </c>
      <c r="C92" s="46" t="s">
        <v>49</v>
      </c>
      <c r="D92" s="53">
        <v>58.417999999999999</v>
      </c>
      <c r="E92" s="53">
        <v>-154.44900000000001</v>
      </c>
      <c r="F92" s="54">
        <v>2287</v>
      </c>
      <c r="G92" s="46" t="s">
        <v>44</v>
      </c>
      <c r="H92" s="55">
        <v>1</v>
      </c>
      <c r="I92" s="56">
        <v>1</v>
      </c>
      <c r="J92" s="55">
        <v>0</v>
      </c>
      <c r="K92" s="55">
        <v>0</v>
      </c>
      <c r="L92" s="55">
        <v>1</v>
      </c>
      <c r="M92" s="55">
        <v>0</v>
      </c>
      <c r="N92" s="55">
        <v>0</v>
      </c>
      <c r="O92" s="55">
        <v>0</v>
      </c>
      <c r="P92" s="55">
        <v>0</v>
      </c>
      <c r="Q92" s="55">
        <v>0</v>
      </c>
      <c r="R92" s="55">
        <v>1</v>
      </c>
      <c r="S92" s="55">
        <v>1</v>
      </c>
      <c r="T92" s="55">
        <v>0</v>
      </c>
      <c r="U92" s="55">
        <v>0</v>
      </c>
      <c r="V92" s="55">
        <v>0</v>
      </c>
      <c r="W92" s="47">
        <v>2.0099999999999998</v>
      </c>
      <c r="X92" s="55">
        <v>0</v>
      </c>
      <c r="Y92" s="55">
        <v>0</v>
      </c>
      <c r="Z92" s="55">
        <v>1</v>
      </c>
      <c r="AA92" s="47">
        <v>4.82</v>
      </c>
      <c r="AB92" s="55">
        <v>0</v>
      </c>
      <c r="AC92" s="55">
        <v>0</v>
      </c>
      <c r="AD92" s="55">
        <v>1</v>
      </c>
      <c r="AE92" s="55">
        <v>0</v>
      </c>
      <c r="AF92" s="48">
        <f t="shared" si="14"/>
        <v>5</v>
      </c>
      <c r="AG92" s="48">
        <f t="shared" si="10"/>
        <v>8.83</v>
      </c>
      <c r="AH92" s="48">
        <f t="shared" si="11"/>
        <v>44.15</v>
      </c>
      <c r="AI92" s="48">
        <f t="shared" si="12"/>
        <v>11.64</v>
      </c>
      <c r="AJ92" s="49">
        <f t="shared" si="13"/>
        <v>0</v>
      </c>
      <c r="AK92" s="90"/>
      <c r="AL92" s="35"/>
      <c r="AM92" s="35"/>
      <c r="AN92" s="35"/>
      <c r="AO92" s="35"/>
      <c r="AP92" s="35"/>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row>
    <row r="93" spans="1:105" s="36" customFormat="1" x14ac:dyDescent="0.2">
      <c r="A93" s="46">
        <v>312220</v>
      </c>
      <c r="B93" s="42" t="s">
        <v>241</v>
      </c>
      <c r="C93" s="46" t="s">
        <v>49</v>
      </c>
      <c r="D93" s="53">
        <v>58.43</v>
      </c>
      <c r="E93" s="53">
        <v>-154.4</v>
      </c>
      <c r="F93" s="54">
        <v>2272</v>
      </c>
      <c r="G93" s="46" t="s">
        <v>44</v>
      </c>
      <c r="H93" s="55">
        <v>1</v>
      </c>
      <c r="I93" s="56">
        <v>1</v>
      </c>
      <c r="J93" s="55">
        <v>0</v>
      </c>
      <c r="K93" s="55">
        <v>0</v>
      </c>
      <c r="L93" s="55">
        <v>1</v>
      </c>
      <c r="M93" s="55">
        <v>0</v>
      </c>
      <c r="N93" s="55">
        <v>0</v>
      </c>
      <c r="O93" s="55">
        <v>0</v>
      </c>
      <c r="P93" s="55">
        <v>0</v>
      </c>
      <c r="Q93" s="55">
        <v>0</v>
      </c>
      <c r="R93" s="55">
        <v>1</v>
      </c>
      <c r="S93" s="55">
        <v>1</v>
      </c>
      <c r="T93" s="55">
        <v>0</v>
      </c>
      <c r="U93" s="55">
        <v>0</v>
      </c>
      <c r="V93" s="55">
        <v>0</v>
      </c>
      <c r="W93" s="47">
        <v>2.0099999999999998</v>
      </c>
      <c r="X93" s="55">
        <v>0</v>
      </c>
      <c r="Y93" s="55">
        <v>0</v>
      </c>
      <c r="Z93" s="55">
        <v>1</v>
      </c>
      <c r="AA93" s="47">
        <v>4.82</v>
      </c>
      <c r="AB93" s="55">
        <v>0</v>
      </c>
      <c r="AC93" s="55">
        <v>0</v>
      </c>
      <c r="AD93" s="55">
        <v>1</v>
      </c>
      <c r="AE93" s="55">
        <v>0</v>
      </c>
      <c r="AF93" s="48">
        <f t="shared" si="14"/>
        <v>5</v>
      </c>
      <c r="AG93" s="48">
        <f t="shared" si="10"/>
        <v>8.83</v>
      </c>
      <c r="AH93" s="48">
        <f t="shared" si="11"/>
        <v>44.15</v>
      </c>
      <c r="AI93" s="48">
        <f t="shared" si="12"/>
        <v>11.64</v>
      </c>
      <c r="AJ93" s="49">
        <f t="shared" si="13"/>
        <v>0</v>
      </c>
      <c r="AK93" s="90"/>
      <c r="AL93" s="35"/>
      <c r="AM93" s="35"/>
      <c r="AN93" s="35"/>
      <c r="AO93" s="35"/>
      <c r="AP93" s="35"/>
    </row>
    <row r="94" spans="1:105" s="33" customFormat="1" x14ac:dyDescent="0.2">
      <c r="A94" s="46">
        <v>312230</v>
      </c>
      <c r="B94" s="42" t="s">
        <v>242</v>
      </c>
      <c r="C94" s="46" t="s">
        <v>49</v>
      </c>
      <c r="D94" s="53">
        <v>58.453000000000003</v>
      </c>
      <c r="E94" s="53">
        <v>-154.35499999999999</v>
      </c>
      <c r="F94" s="54">
        <v>2043</v>
      </c>
      <c r="G94" s="46" t="s">
        <v>44</v>
      </c>
      <c r="H94" s="55">
        <v>1</v>
      </c>
      <c r="I94" s="56">
        <v>1</v>
      </c>
      <c r="J94" s="55">
        <v>0</v>
      </c>
      <c r="K94" s="55">
        <v>0</v>
      </c>
      <c r="L94" s="55">
        <v>1</v>
      </c>
      <c r="M94" s="55">
        <v>0</v>
      </c>
      <c r="N94" s="55">
        <v>0</v>
      </c>
      <c r="O94" s="55">
        <v>0</v>
      </c>
      <c r="P94" s="55">
        <v>0</v>
      </c>
      <c r="Q94" s="55">
        <v>0</v>
      </c>
      <c r="R94" s="55">
        <v>1</v>
      </c>
      <c r="S94" s="55">
        <v>1</v>
      </c>
      <c r="T94" s="55">
        <v>1</v>
      </c>
      <c r="U94" s="55">
        <v>0</v>
      </c>
      <c r="V94" s="55">
        <v>1</v>
      </c>
      <c r="W94" s="47">
        <v>2.0099999999999998</v>
      </c>
      <c r="X94" s="55">
        <v>0</v>
      </c>
      <c r="Y94" s="55">
        <v>0</v>
      </c>
      <c r="Z94" s="55">
        <v>1</v>
      </c>
      <c r="AA94" s="47">
        <v>4.82</v>
      </c>
      <c r="AB94" s="55">
        <v>0</v>
      </c>
      <c r="AC94" s="55">
        <v>0</v>
      </c>
      <c r="AD94" s="55">
        <v>1</v>
      </c>
      <c r="AE94" s="55">
        <v>0</v>
      </c>
      <c r="AF94" s="48">
        <f t="shared" si="14"/>
        <v>7</v>
      </c>
      <c r="AG94" s="48">
        <f t="shared" si="10"/>
        <v>8.83</v>
      </c>
      <c r="AH94" s="48">
        <f t="shared" si="11"/>
        <v>61.81</v>
      </c>
      <c r="AI94" s="48">
        <f t="shared" si="12"/>
        <v>11.64</v>
      </c>
      <c r="AJ94" s="49">
        <f t="shared" si="13"/>
        <v>2</v>
      </c>
      <c r="AK94" s="90"/>
      <c r="AL94" s="35"/>
      <c r="AM94" s="35"/>
      <c r="AN94" s="35"/>
      <c r="AO94" s="35"/>
      <c r="AP94" s="35"/>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row>
    <row r="95" spans="1:105" s="11" customFormat="1" x14ac:dyDescent="0.2">
      <c r="A95" s="46">
        <v>312250</v>
      </c>
      <c r="B95" s="42" t="s">
        <v>243</v>
      </c>
      <c r="C95" s="46" t="s">
        <v>49</v>
      </c>
      <c r="D95" s="53">
        <v>58.607999999999997</v>
      </c>
      <c r="E95" s="53">
        <v>-154.02799999999999</v>
      </c>
      <c r="F95" s="54">
        <v>901</v>
      </c>
      <c r="G95" s="46" t="s">
        <v>44</v>
      </c>
      <c r="H95" s="55">
        <v>1</v>
      </c>
      <c r="I95" s="56">
        <v>2</v>
      </c>
      <c r="J95" s="55">
        <v>0</v>
      </c>
      <c r="K95" s="55">
        <v>1</v>
      </c>
      <c r="L95" s="55">
        <v>2</v>
      </c>
      <c r="M95" s="55">
        <v>1</v>
      </c>
      <c r="N95" s="55">
        <v>0</v>
      </c>
      <c r="O95" s="55">
        <v>0</v>
      </c>
      <c r="P95" s="55">
        <v>0</v>
      </c>
      <c r="Q95" s="55">
        <v>0</v>
      </c>
      <c r="R95" s="55">
        <v>0</v>
      </c>
      <c r="S95" s="55">
        <v>1</v>
      </c>
      <c r="T95" s="55">
        <v>0</v>
      </c>
      <c r="U95" s="55">
        <v>0</v>
      </c>
      <c r="V95" s="55">
        <v>1</v>
      </c>
      <c r="W95" s="47">
        <v>2.0099999999999998</v>
      </c>
      <c r="X95" s="55">
        <v>0</v>
      </c>
      <c r="Y95" s="55">
        <v>0</v>
      </c>
      <c r="Z95" s="55">
        <v>1</v>
      </c>
      <c r="AA95" s="47">
        <v>4.82</v>
      </c>
      <c r="AB95" s="55">
        <v>0</v>
      </c>
      <c r="AC95" s="55">
        <v>0</v>
      </c>
      <c r="AD95" s="55">
        <v>1</v>
      </c>
      <c r="AE95" s="55">
        <v>0</v>
      </c>
      <c r="AF95" s="48">
        <f t="shared" si="14"/>
        <v>9</v>
      </c>
      <c r="AG95" s="48">
        <f t="shared" si="10"/>
        <v>8.83</v>
      </c>
      <c r="AH95" s="48">
        <f t="shared" si="11"/>
        <v>79.47</v>
      </c>
      <c r="AI95" s="48">
        <f t="shared" si="12"/>
        <v>29.1</v>
      </c>
      <c r="AJ95" s="49">
        <f t="shared" si="13"/>
        <v>1</v>
      </c>
      <c r="AK95" s="91"/>
      <c r="AL95" s="35"/>
      <c r="AM95" s="35"/>
      <c r="AN95" s="35"/>
      <c r="AO95" s="35"/>
      <c r="AP95" s="35"/>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row>
    <row r="96" spans="1:105" s="11" customFormat="1" ht="63.75" x14ac:dyDescent="0.2">
      <c r="A96" s="46">
        <v>312260</v>
      </c>
      <c r="B96" s="42" t="s">
        <v>244</v>
      </c>
      <c r="C96" s="46" t="s">
        <v>49</v>
      </c>
      <c r="D96" s="53">
        <v>58.77</v>
      </c>
      <c r="E96" s="53">
        <v>-153.672</v>
      </c>
      <c r="F96" s="54">
        <v>2105</v>
      </c>
      <c r="G96" s="46" t="s">
        <v>44</v>
      </c>
      <c r="H96" s="55">
        <v>1</v>
      </c>
      <c r="I96" s="56">
        <v>1</v>
      </c>
      <c r="J96" s="55">
        <v>0</v>
      </c>
      <c r="K96" s="55">
        <v>0</v>
      </c>
      <c r="L96" s="55">
        <v>1</v>
      </c>
      <c r="M96" s="55">
        <v>0</v>
      </c>
      <c r="N96" s="55">
        <v>0</v>
      </c>
      <c r="O96" s="55">
        <v>0</v>
      </c>
      <c r="P96" s="55">
        <v>0</v>
      </c>
      <c r="Q96" s="55">
        <v>0</v>
      </c>
      <c r="R96" s="55">
        <v>1</v>
      </c>
      <c r="S96" s="55">
        <v>1</v>
      </c>
      <c r="T96" s="55">
        <v>1</v>
      </c>
      <c r="U96" s="55">
        <v>1</v>
      </c>
      <c r="V96" s="55">
        <v>1</v>
      </c>
      <c r="W96" s="47">
        <v>2.0099999999999998</v>
      </c>
      <c r="X96" s="55">
        <v>0</v>
      </c>
      <c r="Y96" s="55">
        <v>0</v>
      </c>
      <c r="Z96" s="55">
        <v>1</v>
      </c>
      <c r="AA96" s="47">
        <v>4.82</v>
      </c>
      <c r="AB96" s="55">
        <v>0</v>
      </c>
      <c r="AC96" s="55">
        <v>0</v>
      </c>
      <c r="AD96" s="55">
        <v>1</v>
      </c>
      <c r="AE96" s="55">
        <v>0</v>
      </c>
      <c r="AF96" s="48">
        <f t="shared" si="14"/>
        <v>8</v>
      </c>
      <c r="AG96" s="48">
        <f t="shared" si="10"/>
        <v>8.83</v>
      </c>
      <c r="AH96" s="48">
        <f t="shared" si="11"/>
        <v>70.64</v>
      </c>
      <c r="AI96" s="48">
        <f t="shared" si="12"/>
        <v>11.64</v>
      </c>
      <c r="AJ96" s="49">
        <f t="shared" si="13"/>
        <v>3</v>
      </c>
      <c r="AK96" s="90" t="s">
        <v>300</v>
      </c>
      <c r="AL96" s="35"/>
      <c r="AM96" s="35"/>
      <c r="AN96" s="35"/>
      <c r="AO96" s="35"/>
      <c r="AP96" s="35"/>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row>
    <row r="97" spans="1:105" s="11" customFormat="1" ht="38.25" x14ac:dyDescent="0.2">
      <c r="A97" s="46">
        <v>312270</v>
      </c>
      <c r="B97" s="42" t="s">
        <v>245</v>
      </c>
      <c r="C97" s="46" t="s">
        <v>49</v>
      </c>
      <c r="D97" s="53">
        <v>58.854999999999997</v>
      </c>
      <c r="E97" s="53">
        <v>-153.542</v>
      </c>
      <c r="F97" s="54">
        <v>2140</v>
      </c>
      <c r="G97" s="46" t="s">
        <v>44</v>
      </c>
      <c r="H97" s="55">
        <v>1</v>
      </c>
      <c r="I97" s="56">
        <v>1</v>
      </c>
      <c r="J97" s="55">
        <v>0</v>
      </c>
      <c r="K97" s="55">
        <v>0</v>
      </c>
      <c r="L97" s="55">
        <v>1</v>
      </c>
      <c r="M97" s="55">
        <v>0</v>
      </c>
      <c r="N97" s="55">
        <v>0</v>
      </c>
      <c r="O97" s="55">
        <v>0</v>
      </c>
      <c r="P97" s="55">
        <v>0</v>
      </c>
      <c r="Q97" s="55">
        <v>0</v>
      </c>
      <c r="R97" s="55">
        <v>1</v>
      </c>
      <c r="S97" s="55">
        <v>1</v>
      </c>
      <c r="T97" s="55">
        <v>1</v>
      </c>
      <c r="U97" s="55">
        <v>1</v>
      </c>
      <c r="V97" s="55">
        <v>1</v>
      </c>
      <c r="W97" s="47">
        <v>2.0099999999999998</v>
      </c>
      <c r="X97" s="55">
        <v>0</v>
      </c>
      <c r="Y97" s="55">
        <v>0</v>
      </c>
      <c r="Z97" s="55">
        <v>1</v>
      </c>
      <c r="AA97" s="47">
        <v>4.82</v>
      </c>
      <c r="AB97" s="55">
        <v>0</v>
      </c>
      <c r="AC97" s="55">
        <v>0</v>
      </c>
      <c r="AD97" s="55">
        <v>1</v>
      </c>
      <c r="AE97" s="55">
        <v>0</v>
      </c>
      <c r="AF97" s="48">
        <f t="shared" si="14"/>
        <v>8</v>
      </c>
      <c r="AG97" s="48">
        <f t="shared" si="10"/>
        <v>8.83</v>
      </c>
      <c r="AH97" s="48">
        <f t="shared" si="11"/>
        <v>70.64</v>
      </c>
      <c r="AI97" s="48">
        <f t="shared" si="12"/>
        <v>11.64</v>
      </c>
      <c r="AJ97" s="49">
        <f t="shared" si="13"/>
        <v>3</v>
      </c>
      <c r="AK97" s="90" t="s">
        <v>302</v>
      </c>
      <c r="AL97" s="35"/>
      <c r="AM97" s="35"/>
      <c r="AN97" s="35"/>
      <c r="AO97" s="35"/>
      <c r="AP97" s="35"/>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row>
    <row r="98" spans="1:105" s="11" customFormat="1" ht="25.5" x14ac:dyDescent="0.2">
      <c r="A98" s="46">
        <v>313010</v>
      </c>
      <c r="B98" s="42" t="s">
        <v>246</v>
      </c>
      <c r="C98" s="42" t="s">
        <v>114</v>
      </c>
      <c r="D98" s="53">
        <v>59.363</v>
      </c>
      <c r="E98" s="53">
        <v>-153.43</v>
      </c>
      <c r="F98" s="54">
        <v>1252</v>
      </c>
      <c r="G98" s="46" t="s">
        <v>21</v>
      </c>
      <c r="H98" s="55">
        <v>1</v>
      </c>
      <c r="I98" s="56">
        <v>1</v>
      </c>
      <c r="J98" s="55">
        <v>1</v>
      </c>
      <c r="K98" s="55">
        <v>1</v>
      </c>
      <c r="L98" s="55">
        <v>4</v>
      </c>
      <c r="M98" s="55">
        <v>1</v>
      </c>
      <c r="N98" s="55">
        <v>0</v>
      </c>
      <c r="O98" s="55">
        <v>0</v>
      </c>
      <c r="P98" s="55">
        <v>1</v>
      </c>
      <c r="Q98" s="55">
        <v>0</v>
      </c>
      <c r="R98" s="55">
        <v>1</v>
      </c>
      <c r="S98" s="55">
        <v>0</v>
      </c>
      <c r="T98" s="55">
        <v>1</v>
      </c>
      <c r="U98" s="55">
        <v>1</v>
      </c>
      <c r="V98" s="55">
        <v>1</v>
      </c>
      <c r="W98" s="47">
        <v>0</v>
      </c>
      <c r="X98" s="55">
        <v>0</v>
      </c>
      <c r="Y98" s="55">
        <v>1</v>
      </c>
      <c r="Z98" s="55">
        <v>2</v>
      </c>
      <c r="AA98" s="47">
        <v>4.82</v>
      </c>
      <c r="AB98" s="55">
        <v>1</v>
      </c>
      <c r="AC98" s="55">
        <v>1</v>
      </c>
      <c r="AD98" s="55">
        <v>1</v>
      </c>
      <c r="AE98" s="55">
        <v>0</v>
      </c>
      <c r="AF98" s="48">
        <f t="shared" si="14"/>
        <v>14</v>
      </c>
      <c r="AG98" s="48">
        <f t="shared" si="10"/>
        <v>10.82</v>
      </c>
      <c r="AH98" s="48">
        <f t="shared" si="11"/>
        <v>151.48000000000002</v>
      </c>
      <c r="AI98" s="48">
        <f t="shared" si="12"/>
        <v>47.74</v>
      </c>
      <c r="AJ98" s="49">
        <f t="shared" si="13"/>
        <v>3</v>
      </c>
      <c r="AK98" s="90" t="s">
        <v>91</v>
      </c>
      <c r="AL98" s="35"/>
      <c r="AM98" s="35"/>
      <c r="AN98" s="35"/>
      <c r="AO98" s="35"/>
      <c r="AP98" s="35"/>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row>
    <row r="99" spans="1:105" s="11" customFormat="1" ht="25.5" x14ac:dyDescent="0.2">
      <c r="A99" s="46">
        <v>313020</v>
      </c>
      <c r="B99" s="42" t="s">
        <v>247</v>
      </c>
      <c r="C99" s="42" t="s">
        <v>114</v>
      </c>
      <c r="D99" s="53">
        <v>60.031999999999996</v>
      </c>
      <c r="E99" s="53">
        <v>-153.09</v>
      </c>
      <c r="F99" s="54">
        <v>3053</v>
      </c>
      <c r="G99" s="46" t="s">
        <v>44</v>
      </c>
      <c r="H99" s="55">
        <v>1</v>
      </c>
      <c r="I99" s="56">
        <v>1</v>
      </c>
      <c r="J99" s="55">
        <v>1</v>
      </c>
      <c r="K99" s="55">
        <v>1</v>
      </c>
      <c r="L99" s="55">
        <v>2</v>
      </c>
      <c r="M99" s="55">
        <v>1</v>
      </c>
      <c r="N99" s="55">
        <v>0</v>
      </c>
      <c r="O99" s="55">
        <v>0</v>
      </c>
      <c r="P99" s="55">
        <v>0</v>
      </c>
      <c r="Q99" s="55">
        <v>0</v>
      </c>
      <c r="R99" s="55">
        <v>1</v>
      </c>
      <c r="S99" s="55">
        <v>1</v>
      </c>
      <c r="T99" s="55">
        <v>1</v>
      </c>
      <c r="U99" s="55">
        <v>1</v>
      </c>
      <c r="V99" s="55">
        <v>1</v>
      </c>
      <c r="W99" s="47">
        <v>1.77</v>
      </c>
      <c r="X99" s="55">
        <v>0</v>
      </c>
      <c r="Y99" s="55">
        <v>0</v>
      </c>
      <c r="Z99" s="55">
        <v>2</v>
      </c>
      <c r="AA99" s="47">
        <v>4.82</v>
      </c>
      <c r="AB99" s="55">
        <v>0</v>
      </c>
      <c r="AC99" s="55">
        <v>0</v>
      </c>
      <c r="AD99" s="55">
        <v>1</v>
      </c>
      <c r="AE99" s="55">
        <v>0</v>
      </c>
      <c r="AF99" s="48">
        <f t="shared" si="14"/>
        <v>12</v>
      </c>
      <c r="AG99" s="48">
        <f t="shared" si="10"/>
        <v>9.59</v>
      </c>
      <c r="AH99" s="48">
        <f t="shared" si="11"/>
        <v>115.08</v>
      </c>
      <c r="AI99" s="48">
        <f t="shared" si="12"/>
        <v>34.1</v>
      </c>
      <c r="AJ99" s="49">
        <f t="shared" si="13"/>
        <v>3</v>
      </c>
      <c r="AK99" s="90" t="s">
        <v>90</v>
      </c>
      <c r="AL99" s="35"/>
      <c r="AM99" s="35"/>
      <c r="AN99" s="35"/>
      <c r="AO99" s="35"/>
      <c r="AP99" s="35"/>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row>
    <row r="100" spans="1:105" s="11" customFormat="1" ht="25.5" x14ac:dyDescent="0.2">
      <c r="A100" s="46">
        <v>313030</v>
      </c>
      <c r="B100" s="42" t="s">
        <v>248</v>
      </c>
      <c r="C100" s="42" t="s">
        <v>114</v>
      </c>
      <c r="D100" s="53">
        <v>60.484999999999999</v>
      </c>
      <c r="E100" s="53">
        <v>-152.74199999999999</v>
      </c>
      <c r="F100" s="54">
        <v>3108</v>
      </c>
      <c r="G100" s="46" t="s">
        <v>44</v>
      </c>
      <c r="H100" s="55">
        <v>1</v>
      </c>
      <c r="I100" s="56">
        <v>1</v>
      </c>
      <c r="J100" s="55">
        <v>1</v>
      </c>
      <c r="K100" s="55">
        <v>1</v>
      </c>
      <c r="L100" s="55">
        <v>4</v>
      </c>
      <c r="M100" s="55">
        <v>1</v>
      </c>
      <c r="N100" s="55">
        <v>1</v>
      </c>
      <c r="O100" s="55">
        <v>0</v>
      </c>
      <c r="P100" s="55">
        <v>1</v>
      </c>
      <c r="Q100" s="55">
        <v>0</v>
      </c>
      <c r="R100" s="55">
        <v>1</v>
      </c>
      <c r="S100" s="55">
        <v>1</v>
      </c>
      <c r="T100" s="55">
        <v>1</v>
      </c>
      <c r="U100" s="55">
        <v>1</v>
      </c>
      <c r="V100" s="55">
        <v>1</v>
      </c>
      <c r="W100" s="47">
        <v>1.77</v>
      </c>
      <c r="X100" s="55">
        <v>0</v>
      </c>
      <c r="Y100" s="55">
        <v>1</v>
      </c>
      <c r="Z100" s="55">
        <v>2</v>
      </c>
      <c r="AA100" s="47">
        <v>4.82</v>
      </c>
      <c r="AB100" s="55">
        <v>1</v>
      </c>
      <c r="AC100" s="55">
        <v>1</v>
      </c>
      <c r="AD100" s="55">
        <v>1</v>
      </c>
      <c r="AE100" s="55">
        <v>0</v>
      </c>
      <c r="AF100" s="48">
        <f t="shared" si="14"/>
        <v>16</v>
      </c>
      <c r="AG100" s="48">
        <f t="shared" si="10"/>
        <v>12.59</v>
      </c>
      <c r="AH100" s="48">
        <f t="shared" si="11"/>
        <v>201.44</v>
      </c>
      <c r="AI100" s="48">
        <f t="shared" si="12"/>
        <v>47.74</v>
      </c>
      <c r="AJ100" s="49">
        <f t="shared" si="13"/>
        <v>3</v>
      </c>
      <c r="AK100" s="90" t="s">
        <v>89</v>
      </c>
      <c r="AL100" s="35"/>
      <c r="AM100" s="35"/>
      <c r="AN100" s="35"/>
      <c r="AO100" s="35"/>
      <c r="AP100" s="35"/>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row>
    <row r="101" spans="1:105" s="11" customFormat="1" ht="38.25" x14ac:dyDescent="0.2">
      <c r="A101" s="46">
        <v>313040</v>
      </c>
      <c r="B101" s="42" t="s">
        <v>249</v>
      </c>
      <c r="C101" s="42" t="s">
        <v>114</v>
      </c>
      <c r="D101" s="53">
        <v>61.298999999999999</v>
      </c>
      <c r="E101" s="53">
        <v>-152.251</v>
      </c>
      <c r="F101" s="54">
        <v>3374</v>
      </c>
      <c r="G101" s="46" t="s">
        <v>44</v>
      </c>
      <c r="H101" s="55">
        <v>1</v>
      </c>
      <c r="I101" s="56">
        <v>1</v>
      </c>
      <c r="J101" s="55">
        <v>1</v>
      </c>
      <c r="K101" s="55">
        <v>1</v>
      </c>
      <c r="L101" s="55">
        <v>4</v>
      </c>
      <c r="M101" s="55">
        <v>1</v>
      </c>
      <c r="N101" s="55">
        <v>0</v>
      </c>
      <c r="O101" s="55">
        <v>0</v>
      </c>
      <c r="P101" s="55">
        <v>0</v>
      </c>
      <c r="Q101" s="55">
        <v>0</v>
      </c>
      <c r="R101" s="55">
        <v>1</v>
      </c>
      <c r="S101" s="55">
        <v>1</v>
      </c>
      <c r="T101" s="55">
        <v>1</v>
      </c>
      <c r="U101" s="55">
        <v>1</v>
      </c>
      <c r="V101" s="55">
        <v>1</v>
      </c>
      <c r="W101" s="47">
        <v>1.59</v>
      </c>
      <c r="X101" s="55">
        <v>0</v>
      </c>
      <c r="Y101" s="55">
        <v>0</v>
      </c>
      <c r="Z101" s="55">
        <v>2</v>
      </c>
      <c r="AA101" s="47">
        <v>4.82</v>
      </c>
      <c r="AB101" s="55">
        <v>1</v>
      </c>
      <c r="AC101" s="55">
        <v>1</v>
      </c>
      <c r="AD101" s="55">
        <v>1</v>
      </c>
      <c r="AE101" s="55">
        <v>0</v>
      </c>
      <c r="AF101" s="48">
        <f t="shared" si="14"/>
        <v>14</v>
      </c>
      <c r="AG101" s="48">
        <f t="shared" si="10"/>
        <v>11.41</v>
      </c>
      <c r="AH101" s="48">
        <f t="shared" si="11"/>
        <v>159.74</v>
      </c>
      <c r="AI101" s="48">
        <f t="shared" si="12"/>
        <v>47.74</v>
      </c>
      <c r="AJ101" s="49">
        <f t="shared" si="13"/>
        <v>3</v>
      </c>
      <c r="AK101" s="90" t="s">
        <v>166</v>
      </c>
      <c r="AL101" s="35"/>
      <c r="AM101" s="35"/>
      <c r="AN101" s="35"/>
      <c r="AO101" s="35"/>
      <c r="AP101" s="35"/>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row>
    <row r="102" spans="1:105" s="11" customFormat="1" ht="75" customHeight="1" x14ac:dyDescent="0.2">
      <c r="A102" s="46">
        <v>313050</v>
      </c>
      <c r="B102" s="42" t="s">
        <v>250</v>
      </c>
      <c r="C102" s="42" t="s">
        <v>114</v>
      </c>
      <c r="D102" s="53">
        <v>61.64</v>
      </c>
      <c r="E102" s="53">
        <v>-152.411</v>
      </c>
      <c r="F102" s="54">
        <v>3034</v>
      </c>
      <c r="G102" s="46" t="s">
        <v>44</v>
      </c>
      <c r="H102" s="55">
        <v>1</v>
      </c>
      <c r="I102" s="56">
        <v>2</v>
      </c>
      <c r="J102" s="55">
        <v>0</v>
      </c>
      <c r="K102" s="55">
        <v>1</v>
      </c>
      <c r="L102" s="55">
        <v>2</v>
      </c>
      <c r="M102" s="55">
        <v>1</v>
      </c>
      <c r="N102" s="55">
        <v>1</v>
      </c>
      <c r="O102" s="55">
        <v>0</v>
      </c>
      <c r="P102" s="55">
        <v>0</v>
      </c>
      <c r="Q102" s="55">
        <v>0</v>
      </c>
      <c r="R102" s="55">
        <v>0</v>
      </c>
      <c r="S102" s="55">
        <v>1</v>
      </c>
      <c r="T102" s="55">
        <v>0</v>
      </c>
      <c r="U102" s="55">
        <v>0</v>
      </c>
      <c r="V102" s="55">
        <v>0</v>
      </c>
      <c r="W102" s="47">
        <v>1.2</v>
      </c>
      <c r="X102" s="55">
        <v>0</v>
      </c>
      <c r="Y102" s="55">
        <v>0</v>
      </c>
      <c r="Z102" s="55">
        <v>2</v>
      </c>
      <c r="AA102" s="47">
        <v>4.82</v>
      </c>
      <c r="AB102" s="55">
        <v>1</v>
      </c>
      <c r="AC102" s="55">
        <v>0</v>
      </c>
      <c r="AD102" s="55">
        <v>1</v>
      </c>
      <c r="AE102" s="55">
        <v>0</v>
      </c>
      <c r="AF102" s="48">
        <f t="shared" si="14"/>
        <v>9</v>
      </c>
      <c r="AG102" s="48">
        <f t="shared" ref="AG102:AG133" si="15">SUM(W102:AE102)</f>
        <v>10.02</v>
      </c>
      <c r="AH102" s="48">
        <f t="shared" ref="AH102:AH133" si="16">(AF102*AG102)</f>
        <v>90.179999999999993</v>
      </c>
      <c r="AI102" s="48">
        <f t="shared" ref="AI102:AI133" si="17">(SUM(I102:L102))*(SUM(Z102:AA102))</f>
        <v>34.1</v>
      </c>
      <c r="AJ102" s="49">
        <f t="shared" si="13"/>
        <v>0</v>
      </c>
      <c r="AK102" s="90" t="s">
        <v>303</v>
      </c>
      <c r="AL102" s="35"/>
      <c r="AM102" s="35"/>
      <c r="AN102" s="35"/>
      <c r="AO102" s="35"/>
      <c r="AP102" s="35"/>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row>
    <row r="103" spans="1:105" s="36" customFormat="1" x14ac:dyDescent="0.2">
      <c r="A103" s="46">
        <v>314010</v>
      </c>
      <c r="B103" s="42" t="s">
        <v>22</v>
      </c>
      <c r="C103" s="42" t="s">
        <v>115</v>
      </c>
      <c r="D103" s="53">
        <v>57.18</v>
      </c>
      <c r="E103" s="53">
        <v>-170.3</v>
      </c>
      <c r="F103" s="54">
        <v>203</v>
      </c>
      <c r="G103" s="46" t="s">
        <v>48</v>
      </c>
      <c r="H103" s="55">
        <v>0</v>
      </c>
      <c r="I103" s="56">
        <v>0</v>
      </c>
      <c r="J103" s="55">
        <v>0</v>
      </c>
      <c r="K103" s="55">
        <v>0</v>
      </c>
      <c r="L103" s="55">
        <v>1</v>
      </c>
      <c r="M103" s="55">
        <v>0</v>
      </c>
      <c r="N103" s="55">
        <v>0</v>
      </c>
      <c r="O103" s="55">
        <v>0</v>
      </c>
      <c r="P103" s="55">
        <v>0</v>
      </c>
      <c r="Q103" s="55">
        <v>0</v>
      </c>
      <c r="R103" s="55">
        <v>0</v>
      </c>
      <c r="S103" s="55">
        <v>0</v>
      </c>
      <c r="T103" s="55">
        <v>0</v>
      </c>
      <c r="U103" s="55">
        <v>0</v>
      </c>
      <c r="V103" s="55">
        <v>0</v>
      </c>
      <c r="W103" s="47">
        <v>2.56</v>
      </c>
      <c r="X103" s="55">
        <v>0</v>
      </c>
      <c r="Y103" s="55">
        <v>0</v>
      </c>
      <c r="Z103" s="55">
        <v>0</v>
      </c>
      <c r="AA103" s="47">
        <v>0</v>
      </c>
      <c r="AB103" s="55">
        <v>0</v>
      </c>
      <c r="AC103" s="55">
        <v>0</v>
      </c>
      <c r="AD103" s="55">
        <v>0</v>
      </c>
      <c r="AE103" s="55">
        <v>1</v>
      </c>
      <c r="AF103" s="48">
        <f t="shared" si="14"/>
        <v>1</v>
      </c>
      <c r="AG103" s="48">
        <f t="shared" si="15"/>
        <v>3.56</v>
      </c>
      <c r="AH103" s="48">
        <f t="shared" si="16"/>
        <v>3.56</v>
      </c>
      <c r="AI103" s="48">
        <f t="shared" si="17"/>
        <v>0</v>
      </c>
      <c r="AJ103" s="49">
        <f t="shared" si="13"/>
        <v>0</v>
      </c>
      <c r="AK103" s="91"/>
      <c r="AL103" s="35"/>
      <c r="AM103" s="35"/>
      <c r="AN103" s="35"/>
      <c r="AO103" s="35"/>
      <c r="AP103" s="35"/>
    </row>
    <row r="104" spans="1:105" s="11" customFormat="1" x14ac:dyDescent="0.2">
      <c r="A104" s="46">
        <v>314030</v>
      </c>
      <c r="B104" s="42" t="s">
        <v>23</v>
      </c>
      <c r="C104" s="42" t="s">
        <v>115</v>
      </c>
      <c r="D104" s="53">
        <v>61.43</v>
      </c>
      <c r="E104" s="53">
        <v>-164.47</v>
      </c>
      <c r="F104" s="54">
        <v>190</v>
      </c>
      <c r="G104" s="46" t="s">
        <v>19</v>
      </c>
      <c r="H104" s="55">
        <v>1</v>
      </c>
      <c r="I104" s="56">
        <v>1</v>
      </c>
      <c r="J104" s="55">
        <v>0</v>
      </c>
      <c r="K104" s="55">
        <v>0</v>
      </c>
      <c r="L104" s="55">
        <v>1</v>
      </c>
      <c r="M104" s="55">
        <v>0</v>
      </c>
      <c r="N104" s="55">
        <v>0</v>
      </c>
      <c r="O104" s="55">
        <v>0</v>
      </c>
      <c r="P104" s="55">
        <v>0</v>
      </c>
      <c r="Q104" s="55">
        <v>0</v>
      </c>
      <c r="R104" s="55">
        <v>0</v>
      </c>
      <c r="S104" s="55">
        <v>0</v>
      </c>
      <c r="T104" s="48">
        <v>0.5</v>
      </c>
      <c r="U104" s="55">
        <v>0</v>
      </c>
      <c r="V104" s="55">
        <v>0</v>
      </c>
      <c r="W104" s="47">
        <v>2.4900000000000002</v>
      </c>
      <c r="X104" s="55">
        <v>0</v>
      </c>
      <c r="Y104" s="55">
        <v>0</v>
      </c>
      <c r="Z104" s="55">
        <v>0</v>
      </c>
      <c r="AA104" s="47">
        <v>4.82</v>
      </c>
      <c r="AB104" s="55">
        <v>0</v>
      </c>
      <c r="AC104" s="55">
        <v>0</v>
      </c>
      <c r="AD104" s="55">
        <v>0</v>
      </c>
      <c r="AE104" s="55">
        <v>0</v>
      </c>
      <c r="AF104" s="48">
        <f t="shared" si="14"/>
        <v>3.5</v>
      </c>
      <c r="AG104" s="48">
        <f t="shared" si="15"/>
        <v>7.3100000000000005</v>
      </c>
      <c r="AH104" s="48">
        <f t="shared" si="16"/>
        <v>25.585000000000001</v>
      </c>
      <c r="AI104" s="48">
        <f t="shared" si="17"/>
        <v>9.64</v>
      </c>
      <c r="AJ104" s="49">
        <f t="shared" si="13"/>
        <v>0.5</v>
      </c>
      <c r="AK104" s="91"/>
      <c r="AL104" s="35"/>
      <c r="AM104" s="35"/>
      <c r="AN104" s="35"/>
      <c r="AO104" s="35"/>
      <c r="AP104" s="35"/>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row>
    <row r="105" spans="1:105" s="11" customFormat="1" x14ac:dyDescent="0.2">
      <c r="A105" s="46">
        <v>314040</v>
      </c>
      <c r="B105" s="42" t="s">
        <v>251</v>
      </c>
      <c r="C105" s="42" t="s">
        <v>115</v>
      </c>
      <c r="D105" s="53">
        <v>63.45</v>
      </c>
      <c r="E105" s="53">
        <v>-162.12</v>
      </c>
      <c r="F105" s="54">
        <v>715</v>
      </c>
      <c r="G105" s="46" t="s">
        <v>18</v>
      </c>
      <c r="H105" s="55">
        <v>1</v>
      </c>
      <c r="I105" s="56">
        <v>1</v>
      </c>
      <c r="J105" s="55">
        <v>0</v>
      </c>
      <c r="K105" s="55">
        <v>0</v>
      </c>
      <c r="L105" s="55">
        <v>1</v>
      </c>
      <c r="M105" s="55">
        <v>0</v>
      </c>
      <c r="N105" s="55">
        <v>0</v>
      </c>
      <c r="O105" s="55">
        <v>0</v>
      </c>
      <c r="P105" s="55">
        <v>0</v>
      </c>
      <c r="Q105" s="55">
        <v>0</v>
      </c>
      <c r="R105" s="55">
        <v>0</v>
      </c>
      <c r="S105" s="55">
        <v>0</v>
      </c>
      <c r="T105" s="48">
        <v>0.5</v>
      </c>
      <c r="U105" s="55">
        <v>0</v>
      </c>
      <c r="V105" s="55">
        <v>0</v>
      </c>
      <c r="W105" s="47">
        <v>3.01</v>
      </c>
      <c r="X105" s="55">
        <v>0</v>
      </c>
      <c r="Y105" s="55">
        <v>0</v>
      </c>
      <c r="Z105" s="55">
        <v>1</v>
      </c>
      <c r="AA105" s="47">
        <v>4.82</v>
      </c>
      <c r="AB105" s="55">
        <v>0</v>
      </c>
      <c r="AC105" s="55">
        <v>0</v>
      </c>
      <c r="AD105" s="55">
        <v>0</v>
      </c>
      <c r="AE105" s="55">
        <v>0</v>
      </c>
      <c r="AF105" s="48">
        <f t="shared" si="14"/>
        <v>3.5</v>
      </c>
      <c r="AG105" s="48">
        <f t="shared" si="15"/>
        <v>8.83</v>
      </c>
      <c r="AH105" s="48">
        <f t="shared" si="16"/>
        <v>30.905000000000001</v>
      </c>
      <c r="AI105" s="48">
        <f t="shared" si="17"/>
        <v>11.64</v>
      </c>
      <c r="AJ105" s="49">
        <f t="shared" si="13"/>
        <v>0.5</v>
      </c>
      <c r="AK105" s="91"/>
      <c r="AL105" s="35"/>
      <c r="AM105" s="35"/>
      <c r="AN105" s="35"/>
      <c r="AO105" s="35"/>
      <c r="AP105" s="35"/>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row>
    <row r="106" spans="1:105" s="11" customFormat="1" x14ac:dyDescent="0.2">
      <c r="A106" s="46">
        <v>314060</v>
      </c>
      <c r="B106" s="42" t="s">
        <v>25</v>
      </c>
      <c r="C106" s="42" t="s">
        <v>115</v>
      </c>
      <c r="D106" s="53">
        <v>65.599999999999994</v>
      </c>
      <c r="E106" s="53">
        <v>-163.92</v>
      </c>
      <c r="F106" s="54">
        <v>610</v>
      </c>
      <c r="G106" s="46" t="s">
        <v>24</v>
      </c>
      <c r="H106" s="55">
        <v>0</v>
      </c>
      <c r="I106" s="56">
        <v>0</v>
      </c>
      <c r="J106" s="55">
        <v>0</v>
      </c>
      <c r="K106" s="55">
        <v>0</v>
      </c>
      <c r="L106" s="55">
        <v>1</v>
      </c>
      <c r="M106" s="55">
        <v>0</v>
      </c>
      <c r="N106" s="55">
        <v>0</v>
      </c>
      <c r="O106" s="55">
        <v>0</v>
      </c>
      <c r="P106" s="55">
        <v>0</v>
      </c>
      <c r="Q106" s="55">
        <v>0</v>
      </c>
      <c r="R106" s="55">
        <v>0</v>
      </c>
      <c r="S106" s="55">
        <v>0</v>
      </c>
      <c r="T106" s="55">
        <v>0</v>
      </c>
      <c r="U106" s="55">
        <v>0</v>
      </c>
      <c r="V106" s="55">
        <v>0</v>
      </c>
      <c r="W106" s="47">
        <v>0</v>
      </c>
      <c r="X106" s="55">
        <v>0</v>
      </c>
      <c r="Y106" s="55">
        <v>0</v>
      </c>
      <c r="Z106" s="55">
        <v>0</v>
      </c>
      <c r="AA106" s="47">
        <v>0</v>
      </c>
      <c r="AB106" s="55">
        <v>0</v>
      </c>
      <c r="AC106" s="55">
        <v>0</v>
      </c>
      <c r="AD106" s="55">
        <v>0</v>
      </c>
      <c r="AE106" s="55">
        <v>0</v>
      </c>
      <c r="AF106" s="48">
        <f t="shared" si="14"/>
        <v>1</v>
      </c>
      <c r="AG106" s="48">
        <f t="shared" si="15"/>
        <v>0</v>
      </c>
      <c r="AH106" s="48">
        <f t="shared" si="16"/>
        <v>0</v>
      </c>
      <c r="AI106" s="48">
        <f t="shared" si="17"/>
        <v>0</v>
      </c>
      <c r="AJ106" s="49">
        <f t="shared" si="13"/>
        <v>0</v>
      </c>
      <c r="AK106" s="90"/>
      <c r="AL106" s="35"/>
      <c r="AM106" s="35"/>
      <c r="AN106" s="35"/>
      <c r="AO106" s="35"/>
      <c r="AP106" s="35"/>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row>
    <row r="107" spans="1:105" s="11" customFormat="1" x14ac:dyDescent="0.2">
      <c r="A107" s="46">
        <v>315001</v>
      </c>
      <c r="B107" s="42" t="s">
        <v>26</v>
      </c>
      <c r="C107" s="42" t="s">
        <v>116</v>
      </c>
      <c r="D107" s="53">
        <v>64.069999999999993</v>
      </c>
      <c r="E107" s="53">
        <v>-148.41999999999999</v>
      </c>
      <c r="F107" s="54">
        <v>830</v>
      </c>
      <c r="G107" s="46" t="s">
        <v>27</v>
      </c>
      <c r="H107" s="55">
        <v>1</v>
      </c>
      <c r="I107" s="56">
        <v>1</v>
      </c>
      <c r="J107" s="55">
        <v>0</v>
      </c>
      <c r="K107" s="55">
        <v>0</v>
      </c>
      <c r="L107" s="55">
        <v>1</v>
      </c>
      <c r="M107" s="55">
        <v>0</v>
      </c>
      <c r="N107" s="55">
        <v>0</v>
      </c>
      <c r="O107" s="55">
        <v>0</v>
      </c>
      <c r="P107" s="55">
        <v>0</v>
      </c>
      <c r="Q107" s="55">
        <v>0</v>
      </c>
      <c r="R107" s="55">
        <v>0</v>
      </c>
      <c r="S107" s="55">
        <v>0</v>
      </c>
      <c r="T107" s="55">
        <v>0</v>
      </c>
      <c r="U107" s="55">
        <v>0</v>
      </c>
      <c r="V107" s="55">
        <v>0</v>
      </c>
      <c r="W107" s="47">
        <v>2.2200000000000002</v>
      </c>
      <c r="X107" s="55">
        <v>0</v>
      </c>
      <c r="Y107" s="55">
        <v>0</v>
      </c>
      <c r="Z107" s="55">
        <v>1</v>
      </c>
      <c r="AA107" s="47">
        <v>0</v>
      </c>
      <c r="AB107" s="55">
        <v>0</v>
      </c>
      <c r="AC107" s="55">
        <v>0</v>
      </c>
      <c r="AD107" s="55">
        <v>0</v>
      </c>
      <c r="AE107" s="55">
        <v>0</v>
      </c>
      <c r="AF107" s="48">
        <f t="shared" si="14"/>
        <v>3</v>
      </c>
      <c r="AG107" s="48">
        <f t="shared" si="15"/>
        <v>3.22</v>
      </c>
      <c r="AH107" s="48">
        <f t="shared" si="16"/>
        <v>9.66</v>
      </c>
      <c r="AI107" s="48">
        <f t="shared" si="17"/>
        <v>2</v>
      </c>
      <c r="AJ107" s="49">
        <f t="shared" si="13"/>
        <v>0</v>
      </c>
      <c r="AK107" s="91"/>
      <c r="AL107" s="35"/>
      <c r="AM107" s="35"/>
      <c r="AN107" s="35"/>
      <c r="AO107" s="35"/>
      <c r="AP107" s="35"/>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row>
    <row r="108" spans="1:105" s="11" customFormat="1" ht="51" x14ac:dyDescent="0.2">
      <c r="A108" s="46">
        <v>315020</v>
      </c>
      <c r="B108" s="42" t="s">
        <v>252</v>
      </c>
      <c r="C108" s="42" t="s">
        <v>116</v>
      </c>
      <c r="D108" s="53">
        <v>62</v>
      </c>
      <c r="E108" s="53">
        <v>-144.02000000000001</v>
      </c>
      <c r="F108" s="54">
        <v>4317</v>
      </c>
      <c r="G108" s="42" t="s">
        <v>69</v>
      </c>
      <c r="H108" s="55">
        <v>0</v>
      </c>
      <c r="I108" s="56">
        <v>1</v>
      </c>
      <c r="J108" s="55">
        <v>0</v>
      </c>
      <c r="K108" s="55">
        <v>0</v>
      </c>
      <c r="L108" s="55">
        <v>2</v>
      </c>
      <c r="M108" s="55">
        <v>0</v>
      </c>
      <c r="N108" s="55">
        <v>1</v>
      </c>
      <c r="O108" s="55">
        <v>0</v>
      </c>
      <c r="P108" s="55">
        <v>0</v>
      </c>
      <c r="Q108" s="55">
        <v>0</v>
      </c>
      <c r="R108" s="55">
        <v>1</v>
      </c>
      <c r="S108" s="55">
        <v>1</v>
      </c>
      <c r="T108" s="55">
        <v>1</v>
      </c>
      <c r="U108" s="55">
        <v>0</v>
      </c>
      <c r="V108" s="55">
        <v>1</v>
      </c>
      <c r="W108" s="47">
        <v>2.33</v>
      </c>
      <c r="X108" s="55">
        <v>0</v>
      </c>
      <c r="Y108" s="55">
        <v>0</v>
      </c>
      <c r="Z108" s="55">
        <v>1</v>
      </c>
      <c r="AA108" s="47">
        <v>0</v>
      </c>
      <c r="AB108" s="55">
        <v>0</v>
      </c>
      <c r="AC108" s="55">
        <v>0</v>
      </c>
      <c r="AD108" s="55">
        <v>1</v>
      </c>
      <c r="AE108" s="55">
        <v>0</v>
      </c>
      <c r="AF108" s="48">
        <f t="shared" si="14"/>
        <v>8</v>
      </c>
      <c r="AG108" s="48">
        <f t="shared" si="15"/>
        <v>4.33</v>
      </c>
      <c r="AH108" s="48">
        <f t="shared" si="16"/>
        <v>34.64</v>
      </c>
      <c r="AI108" s="48">
        <f t="shared" si="17"/>
        <v>3</v>
      </c>
      <c r="AJ108" s="49">
        <f t="shared" si="13"/>
        <v>2</v>
      </c>
      <c r="AK108" s="90" t="s">
        <v>88</v>
      </c>
      <c r="AL108" s="35"/>
      <c r="AM108" s="35"/>
      <c r="AN108" s="35"/>
      <c r="AO108" s="35"/>
      <c r="AP108" s="35"/>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row>
    <row r="109" spans="1:105" s="36" customFormat="1" x14ac:dyDescent="0.2">
      <c r="A109" s="46">
        <v>315030</v>
      </c>
      <c r="B109" s="42" t="s">
        <v>253</v>
      </c>
      <c r="C109" s="42" t="s">
        <v>116</v>
      </c>
      <c r="D109" s="53">
        <v>61.38</v>
      </c>
      <c r="E109" s="53">
        <v>-141.75</v>
      </c>
      <c r="F109" s="54">
        <v>5005</v>
      </c>
      <c r="G109" s="46" t="s">
        <v>44</v>
      </c>
      <c r="H109" s="55">
        <v>1</v>
      </c>
      <c r="I109" s="56">
        <v>2</v>
      </c>
      <c r="J109" s="55">
        <v>0</v>
      </c>
      <c r="K109" s="55">
        <v>1</v>
      </c>
      <c r="L109" s="55">
        <v>2</v>
      </c>
      <c r="M109" s="55">
        <v>1</v>
      </c>
      <c r="N109" s="55">
        <v>0</v>
      </c>
      <c r="O109" s="55">
        <v>0</v>
      </c>
      <c r="P109" s="55">
        <v>0</v>
      </c>
      <c r="Q109" s="55">
        <v>0</v>
      </c>
      <c r="R109" s="55">
        <v>1</v>
      </c>
      <c r="S109" s="55">
        <v>1</v>
      </c>
      <c r="T109" s="55">
        <v>0</v>
      </c>
      <c r="U109" s="55">
        <v>0</v>
      </c>
      <c r="V109" s="55">
        <v>0</v>
      </c>
      <c r="W109" s="47">
        <v>2.33</v>
      </c>
      <c r="X109" s="55">
        <v>0</v>
      </c>
      <c r="Y109" s="55">
        <v>0</v>
      </c>
      <c r="Z109" s="55">
        <v>1</v>
      </c>
      <c r="AA109" s="47">
        <v>4.82</v>
      </c>
      <c r="AB109" s="55">
        <v>0</v>
      </c>
      <c r="AC109" s="55">
        <v>0</v>
      </c>
      <c r="AD109" s="55">
        <v>1</v>
      </c>
      <c r="AE109" s="55">
        <v>0</v>
      </c>
      <c r="AF109" s="48">
        <f t="shared" si="14"/>
        <v>9</v>
      </c>
      <c r="AG109" s="48">
        <f t="shared" si="15"/>
        <v>9.15</v>
      </c>
      <c r="AH109" s="48">
        <f t="shared" si="16"/>
        <v>82.350000000000009</v>
      </c>
      <c r="AI109" s="48">
        <f t="shared" si="17"/>
        <v>29.1</v>
      </c>
      <c r="AJ109" s="49">
        <f t="shared" ref="AJ109:AJ140" si="18">SUM(T109:V109)</f>
        <v>0</v>
      </c>
      <c r="AK109" s="90"/>
      <c r="AL109" s="35"/>
      <c r="AM109" s="35"/>
      <c r="AN109" s="35"/>
      <c r="AO109" s="35"/>
      <c r="AP109" s="35"/>
    </row>
    <row r="110" spans="1:105" s="33" customFormat="1" ht="38.25" x14ac:dyDescent="0.2">
      <c r="A110" s="46">
        <v>315040</v>
      </c>
      <c r="B110" s="42" t="s">
        <v>254</v>
      </c>
      <c r="C110" s="42" t="s">
        <v>116</v>
      </c>
      <c r="D110" s="53">
        <v>57.05</v>
      </c>
      <c r="E110" s="53">
        <v>-135.75</v>
      </c>
      <c r="F110" s="54">
        <v>970</v>
      </c>
      <c r="G110" s="46" t="s">
        <v>45</v>
      </c>
      <c r="H110" s="55">
        <v>1</v>
      </c>
      <c r="I110" s="56">
        <v>2</v>
      </c>
      <c r="J110" s="55">
        <v>0</v>
      </c>
      <c r="K110" s="55">
        <v>0</v>
      </c>
      <c r="L110" s="55">
        <v>2</v>
      </c>
      <c r="M110" s="55">
        <v>1</v>
      </c>
      <c r="N110" s="55">
        <v>0</v>
      </c>
      <c r="O110" s="55">
        <v>0</v>
      </c>
      <c r="P110" s="55">
        <v>0</v>
      </c>
      <c r="Q110" s="55">
        <v>0</v>
      </c>
      <c r="R110" s="55">
        <v>0</v>
      </c>
      <c r="S110" s="55">
        <v>0</v>
      </c>
      <c r="T110" s="55">
        <v>0</v>
      </c>
      <c r="U110" s="55">
        <v>0</v>
      </c>
      <c r="V110" s="55">
        <v>0</v>
      </c>
      <c r="W110" s="47">
        <v>3.96</v>
      </c>
      <c r="X110" s="55">
        <v>0</v>
      </c>
      <c r="Y110" s="55">
        <v>0</v>
      </c>
      <c r="Z110" s="55">
        <v>1</v>
      </c>
      <c r="AA110" s="47">
        <v>4.82</v>
      </c>
      <c r="AB110" s="55">
        <v>1</v>
      </c>
      <c r="AC110" s="55">
        <v>0</v>
      </c>
      <c r="AD110" s="55">
        <v>0</v>
      </c>
      <c r="AE110" s="55">
        <v>0</v>
      </c>
      <c r="AF110" s="48">
        <f t="shared" si="14"/>
        <v>6</v>
      </c>
      <c r="AG110" s="48">
        <f t="shared" si="15"/>
        <v>10.780000000000001</v>
      </c>
      <c r="AH110" s="48">
        <f t="shared" si="16"/>
        <v>64.680000000000007</v>
      </c>
      <c r="AI110" s="48">
        <f t="shared" si="17"/>
        <v>23.28</v>
      </c>
      <c r="AJ110" s="49">
        <f t="shared" si="18"/>
        <v>0</v>
      </c>
      <c r="AK110" s="90" t="s">
        <v>167</v>
      </c>
      <c r="AL110" s="35"/>
      <c r="AM110" s="35"/>
      <c r="AN110" s="35"/>
      <c r="AO110" s="35"/>
      <c r="AP110" s="35"/>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row>
    <row r="111" spans="1:105" s="11" customFormat="1" ht="25.5" x14ac:dyDescent="0.2">
      <c r="A111" s="46">
        <v>315050</v>
      </c>
      <c r="B111" s="42" t="s">
        <v>28</v>
      </c>
      <c r="C111" s="42" t="s">
        <v>116</v>
      </c>
      <c r="D111" s="53">
        <v>56.5</v>
      </c>
      <c r="E111" s="53">
        <v>-133.1</v>
      </c>
      <c r="F111" s="54">
        <v>15</v>
      </c>
      <c r="G111" s="46" t="s">
        <v>29</v>
      </c>
      <c r="H111" s="55">
        <v>0</v>
      </c>
      <c r="I111" s="56">
        <v>0</v>
      </c>
      <c r="J111" s="55">
        <v>0</v>
      </c>
      <c r="K111" s="55">
        <v>0</v>
      </c>
      <c r="L111" s="55">
        <v>1</v>
      </c>
      <c r="M111" s="55">
        <v>0</v>
      </c>
      <c r="N111" s="55">
        <v>0</v>
      </c>
      <c r="O111" s="55">
        <v>0</v>
      </c>
      <c r="P111" s="55">
        <v>0</v>
      </c>
      <c r="Q111" s="55">
        <v>0</v>
      </c>
      <c r="R111" s="55">
        <v>0</v>
      </c>
      <c r="S111" s="55">
        <v>0</v>
      </c>
      <c r="T111" s="48">
        <v>0.5</v>
      </c>
      <c r="U111" s="55">
        <v>0</v>
      </c>
      <c r="V111" s="55">
        <v>0</v>
      </c>
      <c r="W111" s="47">
        <v>2.37</v>
      </c>
      <c r="X111" s="55">
        <v>0</v>
      </c>
      <c r="Y111" s="55">
        <v>0</v>
      </c>
      <c r="Z111" s="55">
        <v>1</v>
      </c>
      <c r="AA111" s="47">
        <v>0</v>
      </c>
      <c r="AB111" s="55">
        <v>0</v>
      </c>
      <c r="AC111" s="55">
        <v>0</v>
      </c>
      <c r="AD111" s="55">
        <v>0</v>
      </c>
      <c r="AE111" s="55">
        <v>0</v>
      </c>
      <c r="AF111" s="48">
        <f t="shared" si="14"/>
        <v>1.5</v>
      </c>
      <c r="AG111" s="48">
        <f t="shared" si="15"/>
        <v>3.37</v>
      </c>
      <c r="AH111" s="48">
        <f t="shared" si="16"/>
        <v>5.0549999999999997</v>
      </c>
      <c r="AI111" s="48">
        <f t="shared" si="17"/>
        <v>1</v>
      </c>
      <c r="AJ111" s="49">
        <f t="shared" si="18"/>
        <v>0.5</v>
      </c>
      <c r="AK111" s="90" t="s">
        <v>83</v>
      </c>
      <c r="AL111" s="35"/>
      <c r="AM111" s="35"/>
      <c r="AN111" s="35"/>
      <c r="AO111" s="35"/>
      <c r="AP111" s="35"/>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row>
    <row r="112" spans="1:105" s="11" customFormat="1" ht="25.5" x14ac:dyDescent="0.2">
      <c r="A112" s="46">
        <v>315060</v>
      </c>
      <c r="B112" s="42" t="s">
        <v>255</v>
      </c>
      <c r="C112" s="42" t="s">
        <v>116</v>
      </c>
      <c r="D112" s="53">
        <v>55.25</v>
      </c>
      <c r="E112" s="53">
        <v>-133.30000000000001</v>
      </c>
      <c r="F112" s="54">
        <v>50</v>
      </c>
      <c r="G112" s="46" t="s">
        <v>29</v>
      </c>
      <c r="H112" s="55">
        <v>0</v>
      </c>
      <c r="I112" s="56">
        <v>0</v>
      </c>
      <c r="J112" s="55">
        <v>0</v>
      </c>
      <c r="K112" s="55">
        <v>0</v>
      </c>
      <c r="L112" s="55">
        <v>1</v>
      </c>
      <c r="M112" s="55">
        <v>0</v>
      </c>
      <c r="N112" s="55">
        <v>0</v>
      </c>
      <c r="O112" s="55">
        <v>0</v>
      </c>
      <c r="P112" s="55">
        <v>0</v>
      </c>
      <c r="Q112" s="55">
        <v>0</v>
      </c>
      <c r="R112" s="55">
        <v>0</v>
      </c>
      <c r="S112" s="55">
        <v>0</v>
      </c>
      <c r="T112" s="48">
        <v>0.5</v>
      </c>
      <c r="U112" s="55">
        <v>0</v>
      </c>
      <c r="V112" s="55">
        <v>0</v>
      </c>
      <c r="W112" s="47">
        <v>3.32</v>
      </c>
      <c r="X112" s="55">
        <v>0</v>
      </c>
      <c r="Y112" s="55">
        <v>0</v>
      </c>
      <c r="Z112" s="55">
        <v>0</v>
      </c>
      <c r="AA112" s="47">
        <v>0</v>
      </c>
      <c r="AB112" s="55">
        <v>0</v>
      </c>
      <c r="AC112" s="55">
        <v>0</v>
      </c>
      <c r="AD112" s="55">
        <v>0</v>
      </c>
      <c r="AE112" s="55">
        <v>0</v>
      </c>
      <c r="AF112" s="48">
        <f t="shared" si="14"/>
        <v>1.5</v>
      </c>
      <c r="AG112" s="48">
        <f t="shared" si="15"/>
        <v>3.32</v>
      </c>
      <c r="AH112" s="48">
        <f t="shared" si="16"/>
        <v>4.9799999999999995</v>
      </c>
      <c r="AI112" s="48">
        <f t="shared" si="17"/>
        <v>0</v>
      </c>
      <c r="AJ112" s="49">
        <f t="shared" si="18"/>
        <v>0.5</v>
      </c>
      <c r="AK112" s="90" t="s">
        <v>83</v>
      </c>
      <c r="AL112" s="35"/>
      <c r="AM112" s="35"/>
      <c r="AN112" s="35"/>
      <c r="AO112" s="35"/>
      <c r="AP112" s="35"/>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row>
    <row r="113" spans="1:105" s="11" customFormat="1" ht="51" x14ac:dyDescent="0.2">
      <c r="A113" s="46">
        <v>315070</v>
      </c>
      <c r="B113" s="42" t="s">
        <v>30</v>
      </c>
      <c r="C113" s="42" t="s">
        <v>116</v>
      </c>
      <c r="D113" s="53">
        <v>55.32</v>
      </c>
      <c r="E113" s="53">
        <v>-131.05000000000001</v>
      </c>
      <c r="F113" s="54">
        <v>500</v>
      </c>
      <c r="G113" s="46" t="s">
        <v>48</v>
      </c>
      <c r="H113" s="55">
        <v>0</v>
      </c>
      <c r="I113" s="56">
        <v>0</v>
      </c>
      <c r="J113" s="55">
        <v>0</v>
      </c>
      <c r="K113" s="55">
        <v>0</v>
      </c>
      <c r="L113" s="55">
        <v>1</v>
      </c>
      <c r="M113" s="55">
        <v>0</v>
      </c>
      <c r="N113" s="55">
        <v>0</v>
      </c>
      <c r="O113" s="55">
        <v>0</v>
      </c>
      <c r="P113" s="55">
        <v>0</v>
      </c>
      <c r="Q113" s="55">
        <v>0</v>
      </c>
      <c r="R113" s="55">
        <v>0</v>
      </c>
      <c r="S113" s="55">
        <v>0</v>
      </c>
      <c r="T113" s="48">
        <v>0.5</v>
      </c>
      <c r="U113" s="55">
        <v>0</v>
      </c>
      <c r="V113" s="55">
        <v>0</v>
      </c>
      <c r="W113" s="47">
        <v>2.1</v>
      </c>
      <c r="X113" s="55">
        <v>0</v>
      </c>
      <c r="Y113" s="55">
        <v>0</v>
      </c>
      <c r="Z113" s="55">
        <v>1</v>
      </c>
      <c r="AA113" s="47">
        <v>0</v>
      </c>
      <c r="AB113" s="55">
        <v>0</v>
      </c>
      <c r="AC113" s="55">
        <v>0</v>
      </c>
      <c r="AD113" s="55">
        <v>0</v>
      </c>
      <c r="AE113" s="55">
        <v>0</v>
      </c>
      <c r="AF113" s="48">
        <f t="shared" si="14"/>
        <v>1.5</v>
      </c>
      <c r="AG113" s="48">
        <f t="shared" si="15"/>
        <v>3.1</v>
      </c>
      <c r="AH113" s="48">
        <f t="shared" si="16"/>
        <v>4.6500000000000004</v>
      </c>
      <c r="AI113" s="48">
        <f t="shared" si="17"/>
        <v>1</v>
      </c>
      <c r="AJ113" s="49">
        <f t="shared" si="18"/>
        <v>0.5</v>
      </c>
      <c r="AK113" s="90" t="s">
        <v>87</v>
      </c>
      <c r="AL113" s="35"/>
      <c r="AM113" s="35"/>
      <c r="AN113" s="35"/>
      <c r="AO113" s="35"/>
      <c r="AP113" s="35"/>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row>
    <row r="114" spans="1:105" s="11" customFormat="1" ht="25.5" x14ac:dyDescent="0.2">
      <c r="A114" s="46">
        <v>321010</v>
      </c>
      <c r="B114" s="42" t="s">
        <v>256</v>
      </c>
      <c r="C114" s="42" t="s">
        <v>117</v>
      </c>
      <c r="D114" s="53">
        <v>48.777000000000001</v>
      </c>
      <c r="E114" s="53">
        <v>-121.813</v>
      </c>
      <c r="F114" s="54">
        <v>3285</v>
      </c>
      <c r="G114" s="46" t="s">
        <v>45</v>
      </c>
      <c r="H114" s="55">
        <v>1</v>
      </c>
      <c r="I114" s="56">
        <v>1</v>
      </c>
      <c r="J114" s="55">
        <v>0</v>
      </c>
      <c r="K114" s="55">
        <v>0</v>
      </c>
      <c r="L114" s="55">
        <v>1</v>
      </c>
      <c r="M114" s="55">
        <v>1</v>
      </c>
      <c r="N114" s="55">
        <v>1</v>
      </c>
      <c r="O114" s="55">
        <v>0</v>
      </c>
      <c r="P114" s="55">
        <v>0</v>
      </c>
      <c r="Q114" s="55">
        <v>1</v>
      </c>
      <c r="R114" s="55">
        <v>1</v>
      </c>
      <c r="S114" s="55">
        <v>1</v>
      </c>
      <c r="T114" s="55">
        <v>1</v>
      </c>
      <c r="U114" s="55">
        <v>0</v>
      </c>
      <c r="V114" s="55">
        <v>1</v>
      </c>
      <c r="W114" s="47">
        <v>4.4400000000000004</v>
      </c>
      <c r="X114" s="55">
        <v>0</v>
      </c>
      <c r="Y114" s="55">
        <v>0</v>
      </c>
      <c r="Z114" s="55">
        <v>2</v>
      </c>
      <c r="AA114" s="47">
        <v>5.42</v>
      </c>
      <c r="AB114" s="55">
        <v>1</v>
      </c>
      <c r="AC114" s="55">
        <v>1</v>
      </c>
      <c r="AD114" s="55">
        <v>0</v>
      </c>
      <c r="AE114" s="55">
        <v>0</v>
      </c>
      <c r="AF114" s="48">
        <f t="shared" si="14"/>
        <v>10</v>
      </c>
      <c r="AG114" s="48">
        <f t="shared" si="15"/>
        <v>13.86</v>
      </c>
      <c r="AH114" s="48">
        <f t="shared" si="16"/>
        <v>138.6</v>
      </c>
      <c r="AI114" s="48">
        <f t="shared" si="17"/>
        <v>14.84</v>
      </c>
      <c r="AJ114" s="49">
        <f t="shared" si="18"/>
        <v>2</v>
      </c>
      <c r="AK114" s="90" t="s">
        <v>86</v>
      </c>
      <c r="AL114" s="35"/>
      <c r="AM114" s="35"/>
      <c r="AN114" s="35"/>
      <c r="AO114" s="35"/>
      <c r="AP114" s="35"/>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row>
    <row r="115" spans="1:105" s="11" customFormat="1" x14ac:dyDescent="0.2">
      <c r="A115" s="46">
        <v>321020</v>
      </c>
      <c r="B115" s="42" t="s">
        <v>32</v>
      </c>
      <c r="C115" s="42" t="s">
        <v>117</v>
      </c>
      <c r="D115" s="53">
        <v>48.112000000000002</v>
      </c>
      <c r="E115" s="53">
        <v>-121.113</v>
      </c>
      <c r="F115" s="54">
        <v>3213</v>
      </c>
      <c r="G115" s="46" t="s">
        <v>44</v>
      </c>
      <c r="H115" s="55">
        <v>1</v>
      </c>
      <c r="I115" s="56">
        <v>1</v>
      </c>
      <c r="J115" s="55">
        <v>0</v>
      </c>
      <c r="K115" s="55">
        <v>1</v>
      </c>
      <c r="L115" s="55">
        <v>3</v>
      </c>
      <c r="M115" s="55">
        <v>1</v>
      </c>
      <c r="N115" s="55">
        <v>1</v>
      </c>
      <c r="O115" s="55">
        <v>0</v>
      </c>
      <c r="P115" s="55">
        <v>0</v>
      </c>
      <c r="Q115" s="55">
        <v>0</v>
      </c>
      <c r="R115" s="55">
        <v>1</v>
      </c>
      <c r="S115" s="55">
        <v>1</v>
      </c>
      <c r="T115" s="55">
        <v>0</v>
      </c>
      <c r="U115" s="55">
        <v>0</v>
      </c>
      <c r="V115" s="55">
        <v>1</v>
      </c>
      <c r="W115" s="47">
        <v>4.8499999999999996</v>
      </c>
      <c r="X115" s="55">
        <v>0</v>
      </c>
      <c r="Y115" s="55">
        <v>0</v>
      </c>
      <c r="Z115" s="55">
        <v>2</v>
      </c>
      <c r="AA115" s="47">
        <v>5.42</v>
      </c>
      <c r="AB115" s="55">
        <v>0</v>
      </c>
      <c r="AC115" s="55">
        <v>0</v>
      </c>
      <c r="AD115" s="55">
        <v>0</v>
      </c>
      <c r="AE115" s="55">
        <v>0</v>
      </c>
      <c r="AF115" s="48">
        <f t="shared" si="14"/>
        <v>11</v>
      </c>
      <c r="AG115" s="48">
        <f t="shared" si="15"/>
        <v>12.27</v>
      </c>
      <c r="AH115" s="48">
        <f t="shared" si="16"/>
        <v>134.97</v>
      </c>
      <c r="AI115" s="48">
        <f t="shared" si="17"/>
        <v>37.1</v>
      </c>
      <c r="AJ115" s="49">
        <f t="shared" si="18"/>
        <v>1</v>
      </c>
      <c r="AK115" s="90"/>
      <c r="AL115" s="35"/>
      <c r="AM115" s="35"/>
      <c r="AN115" s="35"/>
      <c r="AO115" s="35"/>
      <c r="AP115" s="35"/>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row>
    <row r="116" spans="1:105" s="11" customFormat="1" x14ac:dyDescent="0.2">
      <c r="A116" s="46">
        <v>321030</v>
      </c>
      <c r="B116" s="42" t="s">
        <v>257</v>
      </c>
      <c r="C116" s="42" t="s">
        <v>117</v>
      </c>
      <c r="D116" s="53">
        <v>46.87</v>
      </c>
      <c r="E116" s="53">
        <v>-121.758</v>
      </c>
      <c r="F116" s="54">
        <v>4392</v>
      </c>
      <c r="G116" s="46" t="s">
        <v>44</v>
      </c>
      <c r="H116" s="55">
        <v>1</v>
      </c>
      <c r="I116" s="56">
        <v>1</v>
      </c>
      <c r="J116" s="55">
        <v>0</v>
      </c>
      <c r="K116" s="55">
        <v>1</v>
      </c>
      <c r="L116" s="55">
        <v>3</v>
      </c>
      <c r="M116" s="55">
        <v>1</v>
      </c>
      <c r="N116" s="55">
        <v>1</v>
      </c>
      <c r="O116" s="55">
        <v>0</v>
      </c>
      <c r="P116" s="55">
        <v>0</v>
      </c>
      <c r="Q116" s="55">
        <v>1</v>
      </c>
      <c r="R116" s="55">
        <v>1</v>
      </c>
      <c r="S116" s="55">
        <v>1</v>
      </c>
      <c r="T116" s="55">
        <v>1</v>
      </c>
      <c r="U116" s="55">
        <v>0</v>
      </c>
      <c r="V116" s="55">
        <v>1</v>
      </c>
      <c r="W116" s="47">
        <v>5.21</v>
      </c>
      <c r="X116" s="55">
        <v>0</v>
      </c>
      <c r="Y116" s="55">
        <v>0</v>
      </c>
      <c r="Z116" s="55">
        <v>2</v>
      </c>
      <c r="AA116" s="47">
        <v>5.42</v>
      </c>
      <c r="AB116" s="55">
        <v>1</v>
      </c>
      <c r="AC116" s="55">
        <v>1</v>
      </c>
      <c r="AD116" s="55">
        <v>1</v>
      </c>
      <c r="AE116" s="55">
        <v>0</v>
      </c>
      <c r="AF116" s="48">
        <f t="shared" si="14"/>
        <v>13</v>
      </c>
      <c r="AG116" s="48">
        <f t="shared" si="15"/>
        <v>15.629999999999999</v>
      </c>
      <c r="AH116" s="48">
        <f t="shared" si="16"/>
        <v>203.19</v>
      </c>
      <c r="AI116" s="48">
        <f t="shared" si="17"/>
        <v>37.1</v>
      </c>
      <c r="AJ116" s="49">
        <f t="shared" si="18"/>
        <v>2</v>
      </c>
      <c r="AK116" s="90"/>
      <c r="AL116" s="35"/>
      <c r="AM116" s="35"/>
      <c r="AN116" s="35"/>
      <c r="AO116" s="35"/>
      <c r="AP116" s="35"/>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row>
    <row r="117" spans="1:105" s="11" customFormat="1" x14ac:dyDescent="0.2">
      <c r="A117" s="46">
        <v>321040</v>
      </c>
      <c r="B117" s="42" t="s">
        <v>258</v>
      </c>
      <c r="C117" s="42" t="s">
        <v>117</v>
      </c>
      <c r="D117" s="53">
        <v>46.206000000000003</v>
      </c>
      <c r="E117" s="53">
        <v>-121.49</v>
      </c>
      <c r="F117" s="54">
        <v>3742</v>
      </c>
      <c r="G117" s="46" t="s">
        <v>44</v>
      </c>
      <c r="H117" s="55">
        <v>1</v>
      </c>
      <c r="I117" s="56">
        <v>1</v>
      </c>
      <c r="J117" s="55">
        <v>0</v>
      </c>
      <c r="K117" s="55">
        <v>0</v>
      </c>
      <c r="L117" s="55">
        <v>1</v>
      </c>
      <c r="M117" s="55">
        <v>0</v>
      </c>
      <c r="N117" s="55">
        <v>1</v>
      </c>
      <c r="O117" s="55">
        <v>0</v>
      </c>
      <c r="P117" s="55">
        <v>0</v>
      </c>
      <c r="Q117" s="55">
        <v>0</v>
      </c>
      <c r="R117" s="55">
        <v>1</v>
      </c>
      <c r="S117" s="55">
        <v>1</v>
      </c>
      <c r="T117" s="55">
        <v>0</v>
      </c>
      <c r="U117" s="55">
        <v>0</v>
      </c>
      <c r="V117" s="55">
        <v>1</v>
      </c>
      <c r="W117" s="47">
        <v>3.66</v>
      </c>
      <c r="X117" s="55">
        <v>0</v>
      </c>
      <c r="Y117" s="55">
        <v>0</v>
      </c>
      <c r="Z117" s="55">
        <v>2</v>
      </c>
      <c r="AA117" s="47">
        <v>5.42</v>
      </c>
      <c r="AB117" s="55">
        <v>1</v>
      </c>
      <c r="AC117" s="55">
        <v>1</v>
      </c>
      <c r="AD117" s="55">
        <v>0</v>
      </c>
      <c r="AE117" s="55">
        <v>0</v>
      </c>
      <c r="AF117" s="48">
        <f t="shared" ref="AF117:AF148" si="19">SUM(H117:V117)</f>
        <v>7</v>
      </c>
      <c r="AG117" s="48">
        <f t="shared" si="15"/>
        <v>13.08</v>
      </c>
      <c r="AH117" s="48">
        <f t="shared" si="16"/>
        <v>91.56</v>
      </c>
      <c r="AI117" s="48">
        <f t="shared" si="17"/>
        <v>14.84</v>
      </c>
      <c r="AJ117" s="49">
        <f t="shared" si="18"/>
        <v>1</v>
      </c>
      <c r="AK117" s="90"/>
      <c r="AL117" s="35"/>
      <c r="AM117" s="35"/>
      <c r="AN117" s="35"/>
      <c r="AO117" s="35"/>
      <c r="AP117" s="35"/>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row>
    <row r="118" spans="1:105" s="11" customFormat="1" ht="51" x14ac:dyDescent="0.2">
      <c r="A118" s="46">
        <v>321050</v>
      </c>
      <c r="B118" s="42" t="s">
        <v>259</v>
      </c>
      <c r="C118" s="42" t="s">
        <v>117</v>
      </c>
      <c r="D118" s="53">
        <v>46.2</v>
      </c>
      <c r="E118" s="53">
        <v>-122.18</v>
      </c>
      <c r="F118" s="54">
        <v>2549</v>
      </c>
      <c r="G118" s="46" t="s">
        <v>44</v>
      </c>
      <c r="H118" s="55">
        <v>1</v>
      </c>
      <c r="I118" s="56">
        <v>2</v>
      </c>
      <c r="J118" s="55">
        <v>1</v>
      </c>
      <c r="K118" s="55">
        <v>1</v>
      </c>
      <c r="L118" s="55">
        <v>4</v>
      </c>
      <c r="M118" s="55">
        <v>1</v>
      </c>
      <c r="N118" s="55">
        <v>1</v>
      </c>
      <c r="O118" s="55">
        <v>0</v>
      </c>
      <c r="P118" s="55">
        <v>0</v>
      </c>
      <c r="Q118" s="55">
        <v>0</v>
      </c>
      <c r="R118" s="55">
        <v>0</v>
      </c>
      <c r="S118" s="55">
        <v>1</v>
      </c>
      <c r="T118" s="55">
        <v>1</v>
      </c>
      <c r="U118" s="55">
        <v>1</v>
      </c>
      <c r="V118" s="55">
        <v>1</v>
      </c>
      <c r="W118" s="47">
        <v>4.22</v>
      </c>
      <c r="X118" s="55">
        <v>1</v>
      </c>
      <c r="Y118" s="55">
        <v>1</v>
      </c>
      <c r="Z118" s="55">
        <v>2</v>
      </c>
      <c r="AA118" s="47">
        <v>5.42</v>
      </c>
      <c r="AB118" s="55">
        <v>0</v>
      </c>
      <c r="AC118" s="55">
        <v>1</v>
      </c>
      <c r="AD118" s="55">
        <v>1</v>
      </c>
      <c r="AE118" s="55">
        <v>0</v>
      </c>
      <c r="AF118" s="48">
        <f t="shared" si="19"/>
        <v>15</v>
      </c>
      <c r="AG118" s="48">
        <f t="shared" si="15"/>
        <v>15.639999999999999</v>
      </c>
      <c r="AH118" s="48">
        <f t="shared" si="16"/>
        <v>234.6</v>
      </c>
      <c r="AI118" s="48">
        <f t="shared" si="17"/>
        <v>59.36</v>
      </c>
      <c r="AJ118" s="49">
        <f t="shared" si="18"/>
        <v>3</v>
      </c>
      <c r="AK118" s="93" t="s">
        <v>81</v>
      </c>
      <c r="AL118" s="35"/>
      <c r="AM118" s="35"/>
      <c r="AN118" s="35"/>
      <c r="AO118" s="35"/>
      <c r="AP118" s="35"/>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row>
    <row r="119" spans="1:105" s="36" customFormat="1" x14ac:dyDescent="0.2">
      <c r="A119" s="46">
        <v>321060</v>
      </c>
      <c r="B119" s="42" t="s">
        <v>33</v>
      </c>
      <c r="C119" s="42" t="s">
        <v>117</v>
      </c>
      <c r="D119" s="53">
        <v>45.88</v>
      </c>
      <c r="E119" s="53">
        <v>-122.08</v>
      </c>
      <c r="F119" s="54">
        <v>1329</v>
      </c>
      <c r="G119" s="46" t="s">
        <v>29</v>
      </c>
      <c r="H119" s="55">
        <v>0</v>
      </c>
      <c r="I119" s="56">
        <v>0</v>
      </c>
      <c r="J119" s="55">
        <v>0</v>
      </c>
      <c r="K119" s="55">
        <v>0</v>
      </c>
      <c r="L119" s="55">
        <v>1</v>
      </c>
      <c r="M119" s="55">
        <v>0</v>
      </c>
      <c r="N119" s="55">
        <v>0</v>
      </c>
      <c r="O119" s="55">
        <v>0</v>
      </c>
      <c r="P119" s="55">
        <v>0</v>
      </c>
      <c r="Q119" s="55">
        <v>0</v>
      </c>
      <c r="R119" s="55">
        <v>0</v>
      </c>
      <c r="S119" s="55">
        <v>0</v>
      </c>
      <c r="T119" s="55">
        <v>1</v>
      </c>
      <c r="U119" s="55">
        <v>0</v>
      </c>
      <c r="V119" s="55">
        <v>0</v>
      </c>
      <c r="W119" s="47">
        <v>4.25</v>
      </c>
      <c r="X119" s="55">
        <v>0</v>
      </c>
      <c r="Y119" s="55">
        <v>0</v>
      </c>
      <c r="Z119" s="55">
        <v>1</v>
      </c>
      <c r="AA119" s="47">
        <v>0</v>
      </c>
      <c r="AB119" s="55">
        <v>0</v>
      </c>
      <c r="AC119" s="55">
        <v>0</v>
      </c>
      <c r="AD119" s="55">
        <v>0</v>
      </c>
      <c r="AE119" s="55">
        <v>0</v>
      </c>
      <c r="AF119" s="48">
        <f t="shared" si="19"/>
        <v>2</v>
      </c>
      <c r="AG119" s="48">
        <f t="shared" si="15"/>
        <v>5.25</v>
      </c>
      <c r="AH119" s="48">
        <f t="shared" si="16"/>
        <v>10.5</v>
      </c>
      <c r="AI119" s="48">
        <f t="shared" si="17"/>
        <v>1</v>
      </c>
      <c r="AJ119" s="49">
        <f t="shared" si="18"/>
        <v>1</v>
      </c>
      <c r="AK119" s="91"/>
      <c r="AL119" s="35"/>
      <c r="AM119" s="35"/>
      <c r="AN119" s="35"/>
      <c r="AO119" s="35"/>
      <c r="AP119" s="35"/>
    </row>
    <row r="120" spans="1:105" s="33" customFormat="1" x14ac:dyDescent="0.2">
      <c r="A120" s="46">
        <v>321070</v>
      </c>
      <c r="B120" s="42" t="s">
        <v>34</v>
      </c>
      <c r="C120" s="42" t="s">
        <v>117</v>
      </c>
      <c r="D120" s="53">
        <v>45.93</v>
      </c>
      <c r="E120" s="53">
        <v>-121.82</v>
      </c>
      <c r="F120" s="54">
        <v>1806</v>
      </c>
      <c r="G120" s="46" t="s">
        <v>24</v>
      </c>
      <c r="H120" s="55">
        <v>0</v>
      </c>
      <c r="I120" s="56">
        <v>0</v>
      </c>
      <c r="J120" s="55">
        <v>0</v>
      </c>
      <c r="K120" s="55">
        <v>0</v>
      </c>
      <c r="L120" s="55">
        <v>1</v>
      </c>
      <c r="M120" s="55">
        <v>0</v>
      </c>
      <c r="N120" s="55">
        <v>0</v>
      </c>
      <c r="O120" s="55">
        <v>1</v>
      </c>
      <c r="P120" s="55">
        <v>0</v>
      </c>
      <c r="Q120" s="55">
        <v>0</v>
      </c>
      <c r="R120" s="55">
        <v>0</v>
      </c>
      <c r="S120" s="55">
        <v>0</v>
      </c>
      <c r="T120" s="55">
        <v>0</v>
      </c>
      <c r="U120" s="55">
        <v>0</v>
      </c>
      <c r="V120" s="55">
        <v>0</v>
      </c>
      <c r="W120" s="47">
        <v>3.97</v>
      </c>
      <c r="X120" s="55">
        <v>0</v>
      </c>
      <c r="Y120" s="55">
        <v>0</v>
      </c>
      <c r="Z120" s="55">
        <v>0</v>
      </c>
      <c r="AA120" s="47">
        <v>0</v>
      </c>
      <c r="AB120" s="55">
        <v>1</v>
      </c>
      <c r="AC120" s="55">
        <v>1</v>
      </c>
      <c r="AD120" s="55">
        <v>0</v>
      </c>
      <c r="AE120" s="55">
        <v>0</v>
      </c>
      <c r="AF120" s="48">
        <f t="shared" si="19"/>
        <v>2</v>
      </c>
      <c r="AG120" s="48">
        <f t="shared" si="15"/>
        <v>5.9700000000000006</v>
      </c>
      <c r="AH120" s="48">
        <f t="shared" si="16"/>
        <v>11.940000000000001</v>
      </c>
      <c r="AI120" s="48">
        <f t="shared" si="17"/>
        <v>0</v>
      </c>
      <c r="AJ120" s="49">
        <f t="shared" si="18"/>
        <v>0</v>
      </c>
      <c r="AK120" s="91"/>
      <c r="AL120" s="35"/>
      <c r="AM120" s="35"/>
      <c r="AN120" s="35"/>
      <c r="AO120" s="35"/>
      <c r="AP120" s="35"/>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row>
    <row r="121" spans="1:105" s="11" customFormat="1" x14ac:dyDescent="0.2">
      <c r="A121" s="46">
        <v>322010</v>
      </c>
      <c r="B121" s="42" t="s">
        <v>260</v>
      </c>
      <c r="C121" s="42" t="s">
        <v>124</v>
      </c>
      <c r="D121" s="53">
        <v>45.374000000000002</v>
      </c>
      <c r="E121" s="53">
        <v>-121.694</v>
      </c>
      <c r="F121" s="54">
        <v>3426</v>
      </c>
      <c r="G121" s="46" t="s">
        <v>44</v>
      </c>
      <c r="H121" s="55">
        <v>1</v>
      </c>
      <c r="I121" s="56">
        <v>1</v>
      </c>
      <c r="J121" s="55">
        <v>0</v>
      </c>
      <c r="K121" s="55">
        <v>0</v>
      </c>
      <c r="L121" s="55">
        <v>3</v>
      </c>
      <c r="M121" s="55">
        <v>1</v>
      </c>
      <c r="N121" s="55">
        <v>1</v>
      </c>
      <c r="O121" s="55">
        <v>0</v>
      </c>
      <c r="P121" s="55">
        <v>0</v>
      </c>
      <c r="Q121" s="55">
        <v>1</v>
      </c>
      <c r="R121" s="55">
        <v>1</v>
      </c>
      <c r="S121" s="55">
        <v>1</v>
      </c>
      <c r="T121" s="55">
        <v>1</v>
      </c>
      <c r="U121" s="55">
        <v>0</v>
      </c>
      <c r="V121" s="55">
        <v>1</v>
      </c>
      <c r="W121" s="47">
        <v>4.3899999999999997</v>
      </c>
      <c r="X121" s="55">
        <v>0</v>
      </c>
      <c r="Y121" s="55">
        <v>0</v>
      </c>
      <c r="Z121" s="55">
        <v>2</v>
      </c>
      <c r="AA121" s="47">
        <v>5.42</v>
      </c>
      <c r="AB121" s="55">
        <v>1</v>
      </c>
      <c r="AC121" s="55">
        <v>1</v>
      </c>
      <c r="AD121" s="55">
        <v>1</v>
      </c>
      <c r="AE121" s="55">
        <v>0</v>
      </c>
      <c r="AF121" s="48">
        <f t="shared" si="19"/>
        <v>12</v>
      </c>
      <c r="AG121" s="48">
        <f t="shared" si="15"/>
        <v>14.809999999999999</v>
      </c>
      <c r="AH121" s="48">
        <f t="shared" si="16"/>
        <v>177.71999999999997</v>
      </c>
      <c r="AI121" s="48">
        <f t="shared" si="17"/>
        <v>29.68</v>
      </c>
      <c r="AJ121" s="49">
        <f t="shared" si="18"/>
        <v>2</v>
      </c>
      <c r="AK121" s="90"/>
      <c r="AL121" s="35"/>
      <c r="AM121" s="35"/>
      <c r="AN121" s="35"/>
      <c r="AO121" s="35"/>
      <c r="AP121" s="35"/>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row>
    <row r="122" spans="1:105" s="11" customFormat="1" ht="38.25" x14ac:dyDescent="0.2">
      <c r="A122" s="46">
        <v>322020</v>
      </c>
      <c r="B122" s="42" t="s">
        <v>261</v>
      </c>
      <c r="C122" s="42" t="s">
        <v>124</v>
      </c>
      <c r="D122" s="53">
        <v>44.692</v>
      </c>
      <c r="E122" s="53">
        <v>-121.8</v>
      </c>
      <c r="F122" s="54">
        <v>3199</v>
      </c>
      <c r="G122" s="46" t="s">
        <v>12</v>
      </c>
      <c r="H122" s="55">
        <v>1</v>
      </c>
      <c r="I122" s="56">
        <v>0</v>
      </c>
      <c r="J122" s="55">
        <v>0</v>
      </c>
      <c r="K122" s="55">
        <v>0</v>
      </c>
      <c r="L122" s="55">
        <v>1</v>
      </c>
      <c r="M122" s="55">
        <v>0</v>
      </c>
      <c r="N122" s="55">
        <v>0</v>
      </c>
      <c r="O122" s="55">
        <v>0</v>
      </c>
      <c r="P122" s="55">
        <v>0</v>
      </c>
      <c r="Q122" s="55">
        <v>0</v>
      </c>
      <c r="R122" s="55">
        <v>0</v>
      </c>
      <c r="S122" s="55">
        <v>1</v>
      </c>
      <c r="T122" s="55">
        <v>0</v>
      </c>
      <c r="U122" s="55">
        <v>0</v>
      </c>
      <c r="V122" s="55">
        <v>0</v>
      </c>
      <c r="W122" s="47">
        <v>4.21</v>
      </c>
      <c r="X122" s="55">
        <v>0</v>
      </c>
      <c r="Y122" s="55">
        <v>0</v>
      </c>
      <c r="Z122" s="55">
        <v>0</v>
      </c>
      <c r="AA122" s="47">
        <v>0</v>
      </c>
      <c r="AB122" s="55">
        <v>0</v>
      </c>
      <c r="AC122" s="55">
        <v>0</v>
      </c>
      <c r="AD122" s="55">
        <v>0</v>
      </c>
      <c r="AE122" s="55">
        <v>0</v>
      </c>
      <c r="AF122" s="48">
        <f t="shared" si="19"/>
        <v>3</v>
      </c>
      <c r="AG122" s="48">
        <f t="shared" si="15"/>
        <v>4.21</v>
      </c>
      <c r="AH122" s="48">
        <f t="shared" si="16"/>
        <v>12.629999999999999</v>
      </c>
      <c r="AI122" s="48">
        <f t="shared" si="17"/>
        <v>0</v>
      </c>
      <c r="AJ122" s="49">
        <f t="shared" si="18"/>
        <v>0</v>
      </c>
      <c r="AK122" s="90" t="s">
        <v>304</v>
      </c>
      <c r="AL122" s="35"/>
      <c r="AM122" s="35"/>
      <c r="AN122" s="35"/>
      <c r="AO122" s="35"/>
      <c r="AP122" s="35"/>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row>
    <row r="123" spans="1:105" s="11" customFormat="1" ht="94.5" customHeight="1" x14ac:dyDescent="0.2">
      <c r="A123" s="46">
        <v>322030</v>
      </c>
      <c r="B123" s="42" t="s">
        <v>262</v>
      </c>
      <c r="C123" s="42" t="s">
        <v>124</v>
      </c>
      <c r="D123" s="53">
        <v>44.42</v>
      </c>
      <c r="E123" s="53">
        <v>-121.77</v>
      </c>
      <c r="F123" s="54">
        <v>1230</v>
      </c>
      <c r="G123" s="42" t="s">
        <v>170</v>
      </c>
      <c r="H123" s="55">
        <v>0</v>
      </c>
      <c r="I123" s="56">
        <v>0</v>
      </c>
      <c r="J123" s="55">
        <v>0</v>
      </c>
      <c r="K123" s="55">
        <v>0</v>
      </c>
      <c r="L123" s="55">
        <v>1</v>
      </c>
      <c r="M123" s="55">
        <v>0</v>
      </c>
      <c r="N123" s="55">
        <v>0</v>
      </c>
      <c r="O123" s="55">
        <v>0</v>
      </c>
      <c r="P123" s="55">
        <v>0</v>
      </c>
      <c r="Q123" s="55">
        <v>0</v>
      </c>
      <c r="R123" s="55">
        <v>0</v>
      </c>
      <c r="S123" s="55">
        <v>0</v>
      </c>
      <c r="T123" s="55">
        <v>0</v>
      </c>
      <c r="U123" s="55">
        <v>0</v>
      </c>
      <c r="V123" s="55">
        <v>0</v>
      </c>
      <c r="W123" s="47">
        <v>3.84</v>
      </c>
      <c r="X123" s="55">
        <v>0</v>
      </c>
      <c r="Y123" s="55">
        <v>0</v>
      </c>
      <c r="Z123" s="55">
        <v>1</v>
      </c>
      <c r="AA123" s="47">
        <v>0</v>
      </c>
      <c r="AB123" s="55">
        <v>0</v>
      </c>
      <c r="AC123" s="55">
        <v>1</v>
      </c>
      <c r="AD123" s="55">
        <v>0</v>
      </c>
      <c r="AE123" s="55">
        <v>0</v>
      </c>
      <c r="AF123" s="48">
        <f t="shared" si="19"/>
        <v>1</v>
      </c>
      <c r="AG123" s="48">
        <f t="shared" si="15"/>
        <v>5.84</v>
      </c>
      <c r="AH123" s="48">
        <f t="shared" si="16"/>
        <v>5.84</v>
      </c>
      <c r="AI123" s="48">
        <f t="shared" si="17"/>
        <v>1</v>
      </c>
      <c r="AJ123" s="49">
        <f t="shared" si="18"/>
        <v>0</v>
      </c>
      <c r="AK123" s="90" t="s">
        <v>323</v>
      </c>
      <c r="AL123" s="35"/>
      <c r="AM123" s="35"/>
      <c r="AN123" s="35"/>
      <c r="AO123" s="35"/>
      <c r="AP123" s="35"/>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row>
    <row r="124" spans="1:105" s="11" customFormat="1" x14ac:dyDescent="0.2">
      <c r="A124" s="46">
        <v>322040</v>
      </c>
      <c r="B124" s="42" t="s">
        <v>263</v>
      </c>
      <c r="C124" s="42" t="s">
        <v>124</v>
      </c>
      <c r="D124" s="53">
        <v>44.38</v>
      </c>
      <c r="E124" s="53">
        <v>-121.93</v>
      </c>
      <c r="F124" s="54">
        <v>1664</v>
      </c>
      <c r="G124" s="46" t="s">
        <v>48</v>
      </c>
      <c r="H124" s="55">
        <v>0</v>
      </c>
      <c r="I124" s="56">
        <v>0</v>
      </c>
      <c r="J124" s="55">
        <v>0</v>
      </c>
      <c r="K124" s="55">
        <v>0</v>
      </c>
      <c r="L124" s="55">
        <v>1</v>
      </c>
      <c r="M124" s="55">
        <v>0</v>
      </c>
      <c r="N124" s="55">
        <v>0</v>
      </c>
      <c r="O124" s="55">
        <v>0</v>
      </c>
      <c r="P124" s="55">
        <v>0</v>
      </c>
      <c r="Q124" s="55">
        <v>0</v>
      </c>
      <c r="R124" s="55">
        <v>0</v>
      </c>
      <c r="S124" s="55">
        <v>0</v>
      </c>
      <c r="T124" s="55">
        <v>0</v>
      </c>
      <c r="U124" s="55">
        <v>0</v>
      </c>
      <c r="V124" s="55">
        <v>0</v>
      </c>
      <c r="W124" s="47">
        <v>3.4</v>
      </c>
      <c r="X124" s="55">
        <v>0</v>
      </c>
      <c r="Y124" s="55">
        <v>0</v>
      </c>
      <c r="Z124" s="55">
        <v>1</v>
      </c>
      <c r="AA124" s="47">
        <v>0</v>
      </c>
      <c r="AB124" s="55">
        <v>0</v>
      </c>
      <c r="AC124" s="55">
        <v>1</v>
      </c>
      <c r="AD124" s="55">
        <v>0</v>
      </c>
      <c r="AE124" s="55">
        <v>0</v>
      </c>
      <c r="AF124" s="48">
        <f t="shared" si="19"/>
        <v>1</v>
      </c>
      <c r="AG124" s="48">
        <f t="shared" si="15"/>
        <v>5.4</v>
      </c>
      <c r="AH124" s="48">
        <f t="shared" si="16"/>
        <v>5.4</v>
      </c>
      <c r="AI124" s="48">
        <f t="shared" si="17"/>
        <v>1</v>
      </c>
      <c r="AJ124" s="49">
        <f t="shared" si="18"/>
        <v>0</v>
      </c>
      <c r="AK124" s="90"/>
      <c r="AL124" s="35"/>
      <c r="AM124" s="35"/>
      <c r="AN124" s="35"/>
      <c r="AO124" s="35"/>
      <c r="AP124" s="35"/>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row>
    <row r="125" spans="1:105" s="11" customFormat="1" x14ac:dyDescent="0.2">
      <c r="A125" s="46">
        <v>322060</v>
      </c>
      <c r="B125" s="42" t="s">
        <v>264</v>
      </c>
      <c r="C125" s="42" t="s">
        <v>124</v>
      </c>
      <c r="D125" s="53">
        <v>44.284999999999997</v>
      </c>
      <c r="E125" s="53">
        <v>-121.84099999999999</v>
      </c>
      <c r="F125" s="54">
        <v>2095</v>
      </c>
      <c r="G125" s="46" t="s">
        <v>24</v>
      </c>
      <c r="H125" s="55">
        <v>0</v>
      </c>
      <c r="I125" s="56">
        <v>0</v>
      </c>
      <c r="J125" s="55">
        <v>0</v>
      </c>
      <c r="K125" s="55">
        <v>0</v>
      </c>
      <c r="L125" s="55">
        <v>2</v>
      </c>
      <c r="M125" s="55">
        <v>0</v>
      </c>
      <c r="N125" s="55">
        <v>0</v>
      </c>
      <c r="O125" s="55">
        <v>0</v>
      </c>
      <c r="P125" s="55">
        <v>0</v>
      </c>
      <c r="Q125" s="55">
        <v>0</v>
      </c>
      <c r="R125" s="55">
        <v>0</v>
      </c>
      <c r="S125" s="55">
        <v>0</v>
      </c>
      <c r="T125" s="55">
        <v>0</v>
      </c>
      <c r="U125" s="55">
        <v>0</v>
      </c>
      <c r="V125" s="55">
        <v>0</v>
      </c>
      <c r="W125" s="47">
        <v>3.84</v>
      </c>
      <c r="X125" s="55">
        <v>0</v>
      </c>
      <c r="Y125" s="55">
        <v>0</v>
      </c>
      <c r="Z125" s="55">
        <v>1</v>
      </c>
      <c r="AA125" s="47">
        <v>0</v>
      </c>
      <c r="AB125" s="55">
        <v>0</v>
      </c>
      <c r="AC125" s="55">
        <v>1</v>
      </c>
      <c r="AD125" s="55">
        <v>0</v>
      </c>
      <c r="AE125" s="55">
        <v>0</v>
      </c>
      <c r="AF125" s="48">
        <f t="shared" si="19"/>
        <v>2</v>
      </c>
      <c r="AG125" s="48">
        <f t="shared" si="15"/>
        <v>5.84</v>
      </c>
      <c r="AH125" s="48">
        <f t="shared" si="16"/>
        <v>11.68</v>
      </c>
      <c r="AI125" s="48">
        <f t="shared" si="17"/>
        <v>2</v>
      </c>
      <c r="AJ125" s="49">
        <f t="shared" si="18"/>
        <v>0</v>
      </c>
      <c r="AK125" s="90"/>
      <c r="AL125" s="35"/>
      <c r="AM125" s="35"/>
      <c r="AN125" s="35"/>
      <c r="AO125" s="35"/>
      <c r="AP125" s="35"/>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row>
    <row r="126" spans="1:105" s="36" customFormat="1" ht="15" x14ac:dyDescent="0.2">
      <c r="A126" s="46">
        <v>322070</v>
      </c>
      <c r="B126" s="42" t="s">
        <v>64</v>
      </c>
      <c r="C126" s="42" t="s">
        <v>124</v>
      </c>
      <c r="D126" s="69">
        <v>44.133000000000003</v>
      </c>
      <c r="E126" s="69">
        <v>-121.767</v>
      </c>
      <c r="F126" s="70">
        <v>3159</v>
      </c>
      <c r="G126" s="42" t="s">
        <v>31</v>
      </c>
      <c r="H126" s="55">
        <v>1</v>
      </c>
      <c r="I126" s="56">
        <v>1</v>
      </c>
      <c r="J126" s="55">
        <v>0</v>
      </c>
      <c r="K126" s="55">
        <v>1</v>
      </c>
      <c r="L126" s="55">
        <v>2</v>
      </c>
      <c r="M126" s="55">
        <v>1</v>
      </c>
      <c r="N126" s="55">
        <v>1</v>
      </c>
      <c r="O126" s="55">
        <v>0</v>
      </c>
      <c r="P126" s="55">
        <v>0</v>
      </c>
      <c r="Q126" s="55">
        <v>0</v>
      </c>
      <c r="R126" s="55">
        <v>1</v>
      </c>
      <c r="S126" s="55">
        <v>1</v>
      </c>
      <c r="T126" s="55">
        <v>1</v>
      </c>
      <c r="U126" s="55">
        <v>1</v>
      </c>
      <c r="V126" s="55">
        <v>1</v>
      </c>
      <c r="W126" s="47">
        <v>4.37</v>
      </c>
      <c r="X126" s="55">
        <v>0</v>
      </c>
      <c r="Y126" s="55">
        <v>0</v>
      </c>
      <c r="Z126" s="55">
        <v>2</v>
      </c>
      <c r="AA126" s="47">
        <v>5.42</v>
      </c>
      <c r="AB126" s="55">
        <v>1</v>
      </c>
      <c r="AC126" s="55">
        <v>0</v>
      </c>
      <c r="AD126" s="55">
        <v>1</v>
      </c>
      <c r="AE126" s="55">
        <v>0</v>
      </c>
      <c r="AF126" s="48">
        <f t="shared" si="19"/>
        <v>12</v>
      </c>
      <c r="AG126" s="48">
        <f t="shared" si="15"/>
        <v>13.79</v>
      </c>
      <c r="AH126" s="48">
        <f t="shared" si="16"/>
        <v>165.48</v>
      </c>
      <c r="AI126" s="48">
        <f t="shared" si="17"/>
        <v>29.68</v>
      </c>
      <c r="AJ126" s="49">
        <f t="shared" si="18"/>
        <v>3</v>
      </c>
      <c r="AK126" s="90"/>
      <c r="AL126" s="35"/>
      <c r="AM126" s="35"/>
      <c r="AN126" s="35"/>
      <c r="AO126" s="35"/>
      <c r="AP126" s="35"/>
    </row>
    <row r="127" spans="1:105" s="11" customFormat="1" x14ac:dyDescent="0.2">
      <c r="A127" s="46">
        <v>322090</v>
      </c>
      <c r="B127" s="42" t="s">
        <v>265</v>
      </c>
      <c r="C127" s="42" t="s">
        <v>124</v>
      </c>
      <c r="D127" s="53">
        <v>43.978999999999999</v>
      </c>
      <c r="E127" s="53">
        <v>-121.688</v>
      </c>
      <c r="F127" s="54">
        <v>2763</v>
      </c>
      <c r="G127" s="46" t="s">
        <v>44</v>
      </c>
      <c r="H127" s="55">
        <v>1</v>
      </c>
      <c r="I127" s="56">
        <v>0</v>
      </c>
      <c r="J127" s="55">
        <v>0</v>
      </c>
      <c r="K127" s="55">
        <v>0</v>
      </c>
      <c r="L127" s="55">
        <v>1</v>
      </c>
      <c r="M127" s="55">
        <v>0</v>
      </c>
      <c r="N127" s="55">
        <v>0</v>
      </c>
      <c r="O127" s="55">
        <v>0</v>
      </c>
      <c r="P127" s="55">
        <v>0</v>
      </c>
      <c r="Q127" s="55">
        <v>0</v>
      </c>
      <c r="R127" s="55">
        <v>0</v>
      </c>
      <c r="S127" s="55">
        <v>1</v>
      </c>
      <c r="T127" s="55">
        <v>0</v>
      </c>
      <c r="U127" s="55">
        <v>0</v>
      </c>
      <c r="V127" s="55">
        <v>0</v>
      </c>
      <c r="W127" s="47">
        <v>4.54</v>
      </c>
      <c r="X127" s="55">
        <v>0</v>
      </c>
      <c r="Y127" s="55">
        <v>0</v>
      </c>
      <c r="Z127" s="55">
        <v>2</v>
      </c>
      <c r="AA127" s="47">
        <v>5.42</v>
      </c>
      <c r="AB127" s="55">
        <v>0</v>
      </c>
      <c r="AC127" s="55">
        <v>0</v>
      </c>
      <c r="AD127" s="55">
        <v>1</v>
      </c>
      <c r="AE127" s="55">
        <v>0</v>
      </c>
      <c r="AF127" s="48">
        <f t="shared" si="19"/>
        <v>3</v>
      </c>
      <c r="AG127" s="48">
        <f t="shared" si="15"/>
        <v>12.96</v>
      </c>
      <c r="AH127" s="48">
        <f t="shared" si="16"/>
        <v>38.880000000000003</v>
      </c>
      <c r="AI127" s="48">
        <f t="shared" si="17"/>
        <v>7.42</v>
      </c>
      <c r="AJ127" s="49">
        <f t="shared" si="18"/>
        <v>0</v>
      </c>
      <c r="AK127" s="90"/>
      <c r="AL127" s="35"/>
      <c r="AM127" s="35"/>
      <c r="AN127" s="35"/>
      <c r="AO127" s="35"/>
      <c r="AP127" s="35"/>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row>
    <row r="128" spans="1:105" s="33" customFormat="1" x14ac:dyDescent="0.2">
      <c r="A128" s="46">
        <v>322100</v>
      </c>
      <c r="B128" s="42" t="s">
        <v>36</v>
      </c>
      <c r="C128" s="42" t="s">
        <v>124</v>
      </c>
      <c r="D128" s="53">
        <v>43.57</v>
      </c>
      <c r="E128" s="53">
        <v>-121.82</v>
      </c>
      <c r="F128" s="54">
        <v>2163</v>
      </c>
      <c r="G128" s="42" t="s">
        <v>29</v>
      </c>
      <c r="H128" s="55">
        <v>0</v>
      </c>
      <c r="I128" s="56">
        <v>0</v>
      </c>
      <c r="J128" s="55">
        <v>0</v>
      </c>
      <c r="K128" s="55">
        <v>0</v>
      </c>
      <c r="L128" s="55">
        <v>1</v>
      </c>
      <c r="M128" s="55">
        <v>0</v>
      </c>
      <c r="N128" s="55">
        <v>0</v>
      </c>
      <c r="O128" s="55">
        <v>0</v>
      </c>
      <c r="P128" s="55">
        <v>0</v>
      </c>
      <c r="Q128" s="55">
        <v>0</v>
      </c>
      <c r="R128" s="55">
        <v>0</v>
      </c>
      <c r="S128" s="55">
        <v>0</v>
      </c>
      <c r="T128" s="55">
        <v>0</v>
      </c>
      <c r="U128" s="55">
        <v>0</v>
      </c>
      <c r="V128" s="55">
        <v>0</v>
      </c>
      <c r="W128" s="47">
        <v>3.92</v>
      </c>
      <c r="X128" s="55">
        <v>0</v>
      </c>
      <c r="Y128" s="55">
        <v>0</v>
      </c>
      <c r="Z128" s="55">
        <v>0</v>
      </c>
      <c r="AA128" s="47">
        <v>0</v>
      </c>
      <c r="AB128" s="55">
        <v>0</v>
      </c>
      <c r="AC128" s="55">
        <v>0</v>
      </c>
      <c r="AD128" s="55">
        <v>0</v>
      </c>
      <c r="AE128" s="55">
        <v>0</v>
      </c>
      <c r="AF128" s="48">
        <f t="shared" si="19"/>
        <v>1</v>
      </c>
      <c r="AG128" s="48">
        <f t="shared" si="15"/>
        <v>3.92</v>
      </c>
      <c r="AH128" s="48">
        <f t="shared" si="16"/>
        <v>3.92</v>
      </c>
      <c r="AI128" s="48">
        <f t="shared" si="17"/>
        <v>0</v>
      </c>
      <c r="AJ128" s="49">
        <f t="shared" si="18"/>
        <v>0</v>
      </c>
      <c r="AK128" s="91"/>
      <c r="AL128" s="35"/>
      <c r="AM128" s="35"/>
      <c r="AN128" s="35"/>
      <c r="AO128" s="35"/>
      <c r="AP128" s="35"/>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row>
    <row r="129" spans="1:105" s="11" customFormat="1" ht="51" x14ac:dyDescent="0.2">
      <c r="A129" s="46">
        <v>322110</v>
      </c>
      <c r="B129" s="42" t="s">
        <v>37</v>
      </c>
      <c r="C129" s="42" t="s">
        <v>124</v>
      </c>
      <c r="D129" s="53">
        <v>43.722000000000001</v>
      </c>
      <c r="E129" s="53">
        <v>-121.229</v>
      </c>
      <c r="F129" s="54">
        <v>2434</v>
      </c>
      <c r="G129" s="46" t="s">
        <v>13</v>
      </c>
      <c r="H129" s="55">
        <v>1</v>
      </c>
      <c r="I129" s="56">
        <v>1</v>
      </c>
      <c r="J129" s="55">
        <v>0</v>
      </c>
      <c r="K129" s="55">
        <v>1</v>
      </c>
      <c r="L129" s="55">
        <v>2</v>
      </c>
      <c r="M129" s="55">
        <v>1</v>
      </c>
      <c r="N129" s="55">
        <v>1</v>
      </c>
      <c r="O129" s="55">
        <v>1</v>
      </c>
      <c r="P129" s="55">
        <v>0</v>
      </c>
      <c r="Q129" s="55">
        <v>0</v>
      </c>
      <c r="R129" s="55">
        <v>0</v>
      </c>
      <c r="S129" s="55">
        <v>0</v>
      </c>
      <c r="T129" s="55">
        <v>1</v>
      </c>
      <c r="U129" s="55">
        <v>0</v>
      </c>
      <c r="V129" s="55">
        <v>1</v>
      </c>
      <c r="W129" s="47">
        <v>4.1900000000000004</v>
      </c>
      <c r="X129" s="55">
        <v>0</v>
      </c>
      <c r="Y129" s="55">
        <v>0</v>
      </c>
      <c r="Z129" s="55">
        <v>2</v>
      </c>
      <c r="AA129" s="47">
        <v>5.42</v>
      </c>
      <c r="AB129" s="55">
        <v>1</v>
      </c>
      <c r="AC129" s="55">
        <v>1</v>
      </c>
      <c r="AD129" s="55">
        <v>1</v>
      </c>
      <c r="AE129" s="55">
        <v>0</v>
      </c>
      <c r="AF129" s="48">
        <f t="shared" si="19"/>
        <v>10</v>
      </c>
      <c r="AG129" s="48">
        <f t="shared" si="15"/>
        <v>14.61</v>
      </c>
      <c r="AH129" s="48">
        <f t="shared" si="16"/>
        <v>146.1</v>
      </c>
      <c r="AI129" s="48">
        <f t="shared" si="17"/>
        <v>29.68</v>
      </c>
      <c r="AJ129" s="49">
        <f t="shared" si="18"/>
        <v>2</v>
      </c>
      <c r="AK129" s="93" t="s">
        <v>305</v>
      </c>
      <c r="AL129" s="81"/>
      <c r="AM129" s="81"/>
      <c r="AN129" s="81"/>
      <c r="AO129" s="81"/>
      <c r="AP129" s="81"/>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row>
    <row r="130" spans="1:105" s="11" customFormat="1" x14ac:dyDescent="0.2">
      <c r="A130" s="46">
        <v>322120</v>
      </c>
      <c r="B130" s="42" t="s">
        <v>38</v>
      </c>
      <c r="C130" s="42" t="s">
        <v>124</v>
      </c>
      <c r="D130" s="53">
        <v>43.512</v>
      </c>
      <c r="E130" s="53">
        <v>-120.861</v>
      </c>
      <c r="F130" s="54">
        <v>1698</v>
      </c>
      <c r="G130" s="46" t="s">
        <v>29</v>
      </c>
      <c r="H130" s="55">
        <v>0</v>
      </c>
      <c r="I130" s="56">
        <v>0</v>
      </c>
      <c r="J130" s="55">
        <v>0</v>
      </c>
      <c r="K130" s="55">
        <v>0</v>
      </c>
      <c r="L130" s="55">
        <v>1</v>
      </c>
      <c r="M130" s="55">
        <v>0</v>
      </c>
      <c r="N130" s="55">
        <v>0</v>
      </c>
      <c r="O130" s="55">
        <v>0</v>
      </c>
      <c r="P130" s="55">
        <v>0</v>
      </c>
      <c r="Q130" s="55">
        <v>0</v>
      </c>
      <c r="R130" s="55">
        <v>0</v>
      </c>
      <c r="S130" s="55">
        <v>0</v>
      </c>
      <c r="T130" s="55">
        <v>0</v>
      </c>
      <c r="U130" s="55">
        <v>0</v>
      </c>
      <c r="V130" s="55">
        <v>0</v>
      </c>
      <c r="W130" s="47">
        <v>2.85</v>
      </c>
      <c r="X130" s="55">
        <v>0</v>
      </c>
      <c r="Y130" s="55">
        <v>0</v>
      </c>
      <c r="Z130" s="55">
        <v>0</v>
      </c>
      <c r="AA130" s="47">
        <v>0</v>
      </c>
      <c r="AB130" s="55">
        <v>0</v>
      </c>
      <c r="AC130" s="55">
        <v>0</v>
      </c>
      <c r="AD130" s="55">
        <v>0</v>
      </c>
      <c r="AE130" s="55">
        <v>0</v>
      </c>
      <c r="AF130" s="48">
        <f t="shared" si="19"/>
        <v>1</v>
      </c>
      <c r="AG130" s="48">
        <f t="shared" si="15"/>
        <v>2.85</v>
      </c>
      <c r="AH130" s="48">
        <f t="shared" si="16"/>
        <v>2.85</v>
      </c>
      <c r="AI130" s="48">
        <f t="shared" si="17"/>
        <v>0</v>
      </c>
      <c r="AJ130" s="49">
        <f t="shared" si="18"/>
        <v>0</v>
      </c>
      <c r="AK130" s="91"/>
      <c r="AL130" s="35"/>
      <c r="AM130" s="35"/>
      <c r="AN130" s="35"/>
      <c r="AO130" s="35"/>
      <c r="AP130" s="35"/>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row>
    <row r="131" spans="1:105" s="11" customFormat="1" x14ac:dyDescent="0.2">
      <c r="A131" s="46">
        <v>322150</v>
      </c>
      <c r="B131" s="42" t="s">
        <v>39</v>
      </c>
      <c r="C131" s="42" t="s">
        <v>124</v>
      </c>
      <c r="D131" s="53">
        <v>43.241</v>
      </c>
      <c r="E131" s="53">
        <v>-122.108</v>
      </c>
      <c r="F131" s="54">
        <v>1956</v>
      </c>
      <c r="G131" s="46" t="s">
        <v>48</v>
      </c>
      <c r="H131" s="55">
        <v>0</v>
      </c>
      <c r="I131" s="56">
        <v>0</v>
      </c>
      <c r="J131" s="55">
        <v>0</v>
      </c>
      <c r="K131" s="55">
        <v>0</v>
      </c>
      <c r="L131" s="55">
        <v>1</v>
      </c>
      <c r="M131" s="55">
        <v>0</v>
      </c>
      <c r="N131" s="55">
        <v>0</v>
      </c>
      <c r="O131" s="55">
        <v>0</v>
      </c>
      <c r="P131" s="55">
        <v>0</v>
      </c>
      <c r="Q131" s="55">
        <v>0</v>
      </c>
      <c r="R131" s="55">
        <v>0</v>
      </c>
      <c r="S131" s="55">
        <v>0</v>
      </c>
      <c r="T131" s="55">
        <v>0</v>
      </c>
      <c r="U131" s="55">
        <v>0</v>
      </c>
      <c r="V131" s="55">
        <v>0</v>
      </c>
      <c r="W131" s="47">
        <v>2.93</v>
      </c>
      <c r="X131" s="55">
        <v>0</v>
      </c>
      <c r="Y131" s="55">
        <v>0</v>
      </c>
      <c r="Z131" s="55">
        <v>0</v>
      </c>
      <c r="AA131" s="47">
        <v>0</v>
      </c>
      <c r="AB131" s="55">
        <v>0</v>
      </c>
      <c r="AC131" s="55">
        <v>0</v>
      </c>
      <c r="AD131" s="55">
        <v>0</v>
      </c>
      <c r="AE131" s="55">
        <v>0</v>
      </c>
      <c r="AF131" s="48">
        <f t="shared" si="19"/>
        <v>1</v>
      </c>
      <c r="AG131" s="48">
        <f t="shared" si="15"/>
        <v>2.93</v>
      </c>
      <c r="AH131" s="48">
        <f t="shared" si="16"/>
        <v>2.93</v>
      </c>
      <c r="AI131" s="48">
        <f t="shared" si="17"/>
        <v>0</v>
      </c>
      <c r="AJ131" s="49">
        <f t="shared" si="18"/>
        <v>0</v>
      </c>
      <c r="AK131" s="90"/>
      <c r="AL131" s="35"/>
      <c r="AM131" s="35"/>
      <c r="AN131" s="35"/>
      <c r="AO131" s="35"/>
      <c r="AP131" s="35"/>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row>
    <row r="132" spans="1:105" s="11" customFormat="1" x14ac:dyDescent="0.2">
      <c r="A132" s="46">
        <v>322160</v>
      </c>
      <c r="B132" s="42" t="s">
        <v>40</v>
      </c>
      <c r="C132" s="42" t="s">
        <v>124</v>
      </c>
      <c r="D132" s="53">
        <v>42.93</v>
      </c>
      <c r="E132" s="53">
        <v>-122.12</v>
      </c>
      <c r="F132" s="54">
        <v>2487</v>
      </c>
      <c r="G132" s="46" t="s">
        <v>51</v>
      </c>
      <c r="H132" s="55">
        <v>1</v>
      </c>
      <c r="I132" s="56">
        <v>3</v>
      </c>
      <c r="J132" s="55">
        <v>0</v>
      </c>
      <c r="K132" s="55">
        <v>0</v>
      </c>
      <c r="L132" s="55">
        <v>2</v>
      </c>
      <c r="M132" s="55">
        <v>1</v>
      </c>
      <c r="N132" s="55">
        <v>1</v>
      </c>
      <c r="O132" s="55">
        <v>0</v>
      </c>
      <c r="P132" s="55">
        <v>0</v>
      </c>
      <c r="Q132" s="55">
        <v>0</v>
      </c>
      <c r="R132" s="55">
        <v>0</v>
      </c>
      <c r="S132" s="55">
        <v>1</v>
      </c>
      <c r="T132" s="55">
        <v>0</v>
      </c>
      <c r="U132" s="55">
        <v>0</v>
      </c>
      <c r="V132" s="55">
        <v>1</v>
      </c>
      <c r="W132" s="47">
        <v>3.46</v>
      </c>
      <c r="X132" s="55">
        <v>0</v>
      </c>
      <c r="Y132" s="55">
        <v>0</v>
      </c>
      <c r="Z132" s="55">
        <v>2</v>
      </c>
      <c r="AA132" s="47">
        <v>5.42</v>
      </c>
      <c r="AB132" s="55">
        <v>1</v>
      </c>
      <c r="AC132" s="55">
        <v>0</v>
      </c>
      <c r="AD132" s="55">
        <v>1</v>
      </c>
      <c r="AE132" s="55">
        <v>0</v>
      </c>
      <c r="AF132" s="48">
        <f t="shared" si="19"/>
        <v>10</v>
      </c>
      <c r="AG132" s="48">
        <f t="shared" si="15"/>
        <v>12.879999999999999</v>
      </c>
      <c r="AH132" s="48">
        <f t="shared" si="16"/>
        <v>128.79999999999998</v>
      </c>
      <c r="AI132" s="48">
        <f t="shared" si="17"/>
        <v>37.1</v>
      </c>
      <c r="AJ132" s="49">
        <f t="shared" si="18"/>
        <v>1</v>
      </c>
      <c r="AK132" s="90"/>
      <c r="AL132" s="35"/>
      <c r="AM132" s="35"/>
      <c r="AN132" s="35"/>
      <c r="AO132" s="35"/>
      <c r="AP132" s="35"/>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row>
    <row r="133" spans="1:105" s="11" customFormat="1" x14ac:dyDescent="0.2">
      <c r="A133" s="46">
        <v>322170</v>
      </c>
      <c r="B133" s="42" t="s">
        <v>41</v>
      </c>
      <c r="C133" s="42" t="s">
        <v>124</v>
      </c>
      <c r="D133" s="53">
        <v>43.1</v>
      </c>
      <c r="E133" s="53">
        <v>-118.75</v>
      </c>
      <c r="F133" s="54">
        <v>1435</v>
      </c>
      <c r="G133" s="46" t="s">
        <v>29</v>
      </c>
      <c r="H133" s="55">
        <v>0</v>
      </c>
      <c r="I133" s="56">
        <v>0</v>
      </c>
      <c r="J133" s="55">
        <v>0</v>
      </c>
      <c r="K133" s="55">
        <v>0</v>
      </c>
      <c r="L133" s="55">
        <v>1</v>
      </c>
      <c r="M133" s="55">
        <v>0</v>
      </c>
      <c r="N133" s="55">
        <v>0</v>
      </c>
      <c r="O133" s="55">
        <v>0</v>
      </c>
      <c r="P133" s="55">
        <v>0</v>
      </c>
      <c r="Q133" s="55">
        <v>0</v>
      </c>
      <c r="R133" s="55">
        <v>0</v>
      </c>
      <c r="S133" s="55">
        <v>0</v>
      </c>
      <c r="T133" s="55">
        <v>0</v>
      </c>
      <c r="U133" s="55">
        <v>0</v>
      </c>
      <c r="V133" s="55">
        <v>0</v>
      </c>
      <c r="W133" s="47">
        <v>2.67</v>
      </c>
      <c r="X133" s="55">
        <v>0</v>
      </c>
      <c r="Y133" s="55">
        <v>0</v>
      </c>
      <c r="Z133" s="55">
        <v>0</v>
      </c>
      <c r="AA133" s="47">
        <v>0</v>
      </c>
      <c r="AB133" s="55">
        <v>0</v>
      </c>
      <c r="AC133" s="55">
        <v>0</v>
      </c>
      <c r="AD133" s="55">
        <v>0</v>
      </c>
      <c r="AE133" s="55">
        <v>0</v>
      </c>
      <c r="AF133" s="48">
        <f t="shared" si="19"/>
        <v>1</v>
      </c>
      <c r="AG133" s="48">
        <f t="shared" si="15"/>
        <v>2.67</v>
      </c>
      <c r="AH133" s="48">
        <f t="shared" si="16"/>
        <v>2.67</v>
      </c>
      <c r="AI133" s="48">
        <f t="shared" si="17"/>
        <v>0</v>
      </c>
      <c r="AJ133" s="49">
        <f t="shared" si="18"/>
        <v>0</v>
      </c>
      <c r="AK133" s="91"/>
      <c r="AL133" s="35"/>
      <c r="AM133" s="35"/>
      <c r="AN133" s="35"/>
      <c r="AO133" s="35"/>
      <c r="AP133" s="35"/>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row>
    <row r="134" spans="1:105" s="36" customFormat="1" x14ac:dyDescent="0.2">
      <c r="A134" s="46">
        <v>322190</v>
      </c>
      <c r="B134" s="42" t="s">
        <v>42</v>
      </c>
      <c r="C134" s="42" t="s">
        <v>124</v>
      </c>
      <c r="D134" s="53">
        <v>43.15</v>
      </c>
      <c r="E134" s="53">
        <v>-117.47</v>
      </c>
      <c r="F134" s="54">
        <v>1473</v>
      </c>
      <c r="G134" s="46" t="s">
        <v>29</v>
      </c>
      <c r="H134" s="55">
        <v>0</v>
      </c>
      <c r="I134" s="56">
        <v>0</v>
      </c>
      <c r="J134" s="55">
        <v>0</v>
      </c>
      <c r="K134" s="55">
        <v>0</v>
      </c>
      <c r="L134" s="55">
        <v>1</v>
      </c>
      <c r="M134" s="55">
        <v>0</v>
      </c>
      <c r="N134" s="55">
        <v>0</v>
      </c>
      <c r="O134" s="55">
        <v>1</v>
      </c>
      <c r="P134" s="55">
        <v>0</v>
      </c>
      <c r="Q134" s="55">
        <v>0</v>
      </c>
      <c r="R134" s="55">
        <v>0</v>
      </c>
      <c r="S134" s="55">
        <v>0</v>
      </c>
      <c r="T134" s="55">
        <v>0</v>
      </c>
      <c r="U134" s="55">
        <v>0</v>
      </c>
      <c r="V134" s="55">
        <v>0</v>
      </c>
      <c r="W134" s="47">
        <v>1.89</v>
      </c>
      <c r="X134" s="55">
        <v>0</v>
      </c>
      <c r="Y134" s="55">
        <v>0</v>
      </c>
      <c r="Z134" s="55">
        <v>0</v>
      </c>
      <c r="AA134" s="47">
        <v>0</v>
      </c>
      <c r="AB134" s="55">
        <v>0</v>
      </c>
      <c r="AC134" s="55">
        <v>0</v>
      </c>
      <c r="AD134" s="55">
        <v>0</v>
      </c>
      <c r="AE134" s="55">
        <v>0</v>
      </c>
      <c r="AF134" s="48">
        <f t="shared" si="19"/>
        <v>2</v>
      </c>
      <c r="AG134" s="48">
        <f t="shared" ref="AG134:AG166" si="20">SUM(W134:AE134)</f>
        <v>1.89</v>
      </c>
      <c r="AH134" s="48">
        <f t="shared" ref="AH134:AH165" si="21">(AF134*AG134)</f>
        <v>3.78</v>
      </c>
      <c r="AI134" s="48">
        <f t="shared" ref="AI134:AI166" si="22">(SUM(I134:L134))*(SUM(Z134:AA134))</f>
        <v>0</v>
      </c>
      <c r="AJ134" s="49">
        <f t="shared" si="18"/>
        <v>0</v>
      </c>
      <c r="AK134" s="91"/>
      <c r="AL134" s="35"/>
      <c r="AM134" s="35"/>
      <c r="AN134" s="35"/>
      <c r="AO134" s="35"/>
      <c r="AP134" s="35"/>
    </row>
    <row r="135" spans="1:105" s="33" customFormat="1" x14ac:dyDescent="0.2">
      <c r="A135" s="46">
        <v>323010</v>
      </c>
      <c r="B135" s="42" t="s">
        <v>266</v>
      </c>
      <c r="C135" s="42" t="s">
        <v>125</v>
      </c>
      <c r="D135" s="53">
        <v>41.42</v>
      </c>
      <c r="E135" s="53">
        <v>-122.2</v>
      </c>
      <c r="F135" s="54">
        <v>4317</v>
      </c>
      <c r="G135" s="46" t="s">
        <v>44</v>
      </c>
      <c r="H135" s="55">
        <v>1</v>
      </c>
      <c r="I135" s="56">
        <v>1</v>
      </c>
      <c r="J135" s="55">
        <v>1</v>
      </c>
      <c r="K135" s="55">
        <v>1</v>
      </c>
      <c r="L135" s="55">
        <v>3</v>
      </c>
      <c r="M135" s="55">
        <v>1</v>
      </c>
      <c r="N135" s="55">
        <v>1</v>
      </c>
      <c r="O135" s="55">
        <v>0</v>
      </c>
      <c r="P135" s="55">
        <v>0</v>
      </c>
      <c r="Q135" s="55">
        <v>0</v>
      </c>
      <c r="R135" s="55">
        <v>1</v>
      </c>
      <c r="S135" s="55">
        <v>1</v>
      </c>
      <c r="T135" s="55">
        <v>1</v>
      </c>
      <c r="U135" s="55">
        <v>0</v>
      </c>
      <c r="V135" s="55">
        <v>1</v>
      </c>
      <c r="W135" s="47">
        <v>4.28</v>
      </c>
      <c r="X135" s="55">
        <v>0</v>
      </c>
      <c r="Y135" s="55">
        <v>0</v>
      </c>
      <c r="Z135" s="55">
        <v>1</v>
      </c>
      <c r="AA135" s="47">
        <v>5.42</v>
      </c>
      <c r="AB135" s="55">
        <v>1</v>
      </c>
      <c r="AC135" s="55">
        <v>1</v>
      </c>
      <c r="AD135" s="55">
        <v>1</v>
      </c>
      <c r="AE135" s="55">
        <v>0</v>
      </c>
      <c r="AF135" s="48">
        <f t="shared" si="19"/>
        <v>13</v>
      </c>
      <c r="AG135" s="48">
        <f t="shared" si="20"/>
        <v>13.7</v>
      </c>
      <c r="AH135" s="48">
        <f t="shared" si="21"/>
        <v>178.1</v>
      </c>
      <c r="AI135" s="48">
        <f t="shared" si="22"/>
        <v>38.519999999999996</v>
      </c>
      <c r="AJ135" s="49">
        <f t="shared" si="18"/>
        <v>2</v>
      </c>
      <c r="AK135" s="91"/>
      <c r="AL135" s="35"/>
      <c r="AM135" s="35"/>
      <c r="AN135" s="35"/>
      <c r="AO135" s="35"/>
      <c r="AP135" s="35"/>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c r="CR135" s="36"/>
      <c r="CS135" s="36"/>
      <c r="CT135" s="36"/>
      <c r="CU135" s="36"/>
      <c r="CV135" s="36"/>
      <c r="CW135" s="36"/>
      <c r="CX135" s="36"/>
      <c r="CY135" s="36"/>
      <c r="CZ135" s="36"/>
      <c r="DA135" s="36"/>
    </row>
    <row r="136" spans="1:105" s="36" customFormat="1" x14ac:dyDescent="0.2">
      <c r="A136" s="46">
        <v>323020</v>
      </c>
      <c r="B136" s="42" t="s">
        <v>43</v>
      </c>
      <c r="C136" s="42" t="s">
        <v>125</v>
      </c>
      <c r="D136" s="53">
        <v>41.58</v>
      </c>
      <c r="E136" s="53">
        <v>-121.57</v>
      </c>
      <c r="F136" s="54">
        <v>2412</v>
      </c>
      <c r="G136" s="46" t="s">
        <v>13</v>
      </c>
      <c r="H136" s="55">
        <v>1</v>
      </c>
      <c r="I136" s="56">
        <v>1</v>
      </c>
      <c r="J136" s="55">
        <v>0</v>
      </c>
      <c r="K136" s="55">
        <v>0</v>
      </c>
      <c r="L136" s="55">
        <v>2</v>
      </c>
      <c r="M136" s="55">
        <v>0</v>
      </c>
      <c r="N136" s="55">
        <v>0</v>
      </c>
      <c r="O136" s="55">
        <v>1</v>
      </c>
      <c r="P136" s="55">
        <v>0</v>
      </c>
      <c r="Q136" s="55">
        <v>0</v>
      </c>
      <c r="R136" s="55">
        <v>0</v>
      </c>
      <c r="S136" s="55">
        <v>0</v>
      </c>
      <c r="T136" s="55">
        <v>1</v>
      </c>
      <c r="U136" s="55">
        <v>0</v>
      </c>
      <c r="V136" s="55">
        <v>1</v>
      </c>
      <c r="W136" s="47">
        <v>2.67</v>
      </c>
      <c r="X136" s="55">
        <v>0</v>
      </c>
      <c r="Y136" s="55">
        <v>0</v>
      </c>
      <c r="Z136" s="55">
        <v>1</v>
      </c>
      <c r="AA136" s="47">
        <v>5.42</v>
      </c>
      <c r="AB136" s="55">
        <v>1</v>
      </c>
      <c r="AC136" s="55">
        <v>0</v>
      </c>
      <c r="AD136" s="55">
        <v>1</v>
      </c>
      <c r="AE136" s="55">
        <v>0</v>
      </c>
      <c r="AF136" s="48">
        <f t="shared" si="19"/>
        <v>7</v>
      </c>
      <c r="AG136" s="48">
        <f t="shared" si="20"/>
        <v>11.09</v>
      </c>
      <c r="AH136" s="48">
        <f t="shared" si="21"/>
        <v>77.63</v>
      </c>
      <c r="AI136" s="48">
        <f t="shared" si="22"/>
        <v>19.259999999999998</v>
      </c>
      <c r="AJ136" s="49">
        <f t="shared" si="18"/>
        <v>2</v>
      </c>
      <c r="AK136" s="90"/>
      <c r="AL136" s="35"/>
      <c r="AM136" s="35"/>
      <c r="AN136" s="35"/>
      <c r="AO136" s="35"/>
      <c r="AP136" s="35"/>
    </row>
    <row r="137" spans="1:105" s="11" customFormat="1" ht="25.5" x14ac:dyDescent="0.2">
      <c r="A137" s="46">
        <v>323080</v>
      </c>
      <c r="B137" s="42" t="s">
        <v>267</v>
      </c>
      <c r="C137" s="42" t="s">
        <v>125</v>
      </c>
      <c r="D137" s="53">
        <v>40.491999999999997</v>
      </c>
      <c r="E137" s="53">
        <v>-121.508</v>
      </c>
      <c r="F137" s="54">
        <v>3187</v>
      </c>
      <c r="G137" s="46" t="s">
        <v>44</v>
      </c>
      <c r="H137" s="55">
        <v>1</v>
      </c>
      <c r="I137" s="56">
        <v>1</v>
      </c>
      <c r="J137" s="55">
        <v>1</v>
      </c>
      <c r="K137" s="55">
        <v>0</v>
      </c>
      <c r="L137" s="55">
        <v>3</v>
      </c>
      <c r="M137" s="55">
        <v>1</v>
      </c>
      <c r="N137" s="55">
        <v>1</v>
      </c>
      <c r="O137" s="55">
        <v>0</v>
      </c>
      <c r="P137" s="55">
        <v>0</v>
      </c>
      <c r="Q137" s="55">
        <v>1</v>
      </c>
      <c r="R137" s="55">
        <v>1</v>
      </c>
      <c r="S137" s="55">
        <v>1</v>
      </c>
      <c r="T137" s="55">
        <v>1</v>
      </c>
      <c r="U137" s="55">
        <v>1</v>
      </c>
      <c r="V137" s="55">
        <v>1</v>
      </c>
      <c r="W137" s="47">
        <v>3.54</v>
      </c>
      <c r="X137" s="55">
        <v>0</v>
      </c>
      <c r="Y137" s="55">
        <v>0</v>
      </c>
      <c r="Z137" s="55">
        <v>1</v>
      </c>
      <c r="AA137" s="47">
        <v>5.42</v>
      </c>
      <c r="AB137" s="55">
        <v>0</v>
      </c>
      <c r="AC137" s="55">
        <v>0</v>
      </c>
      <c r="AD137" s="55">
        <v>1</v>
      </c>
      <c r="AE137" s="55">
        <v>0</v>
      </c>
      <c r="AF137" s="48">
        <f t="shared" si="19"/>
        <v>14</v>
      </c>
      <c r="AG137" s="48">
        <f t="shared" si="20"/>
        <v>10.96</v>
      </c>
      <c r="AH137" s="48">
        <f t="shared" si="21"/>
        <v>153.44</v>
      </c>
      <c r="AI137" s="48">
        <f t="shared" si="22"/>
        <v>32.1</v>
      </c>
      <c r="AJ137" s="49">
        <f t="shared" si="18"/>
        <v>3</v>
      </c>
      <c r="AK137" s="90" t="s">
        <v>110</v>
      </c>
      <c r="AL137" s="35"/>
      <c r="AM137" s="35"/>
      <c r="AN137" s="35"/>
      <c r="AO137" s="35"/>
      <c r="AP137" s="35"/>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c r="CO137" s="36"/>
      <c r="CP137" s="36"/>
      <c r="CQ137" s="36"/>
      <c r="CR137" s="36"/>
      <c r="CS137" s="36"/>
      <c r="CT137" s="36"/>
      <c r="CU137" s="36"/>
      <c r="CV137" s="36"/>
      <c r="CW137" s="36"/>
      <c r="CX137" s="36"/>
      <c r="CY137" s="36"/>
      <c r="CZ137" s="36"/>
      <c r="DA137" s="36"/>
    </row>
    <row r="138" spans="1:105" s="11" customFormat="1" x14ac:dyDescent="0.2">
      <c r="A138" s="46">
        <v>323100</v>
      </c>
      <c r="B138" s="42" t="s">
        <v>268</v>
      </c>
      <c r="C138" s="42" t="s">
        <v>125</v>
      </c>
      <c r="D138" s="53">
        <v>38.97</v>
      </c>
      <c r="E138" s="53">
        <v>-122.77</v>
      </c>
      <c r="F138" s="54">
        <v>1439</v>
      </c>
      <c r="G138" s="46" t="s">
        <v>11</v>
      </c>
      <c r="H138" s="55">
        <v>1</v>
      </c>
      <c r="I138" s="56">
        <v>1</v>
      </c>
      <c r="J138" s="55">
        <v>0</v>
      </c>
      <c r="K138" s="55">
        <v>0</v>
      </c>
      <c r="L138" s="55">
        <v>1</v>
      </c>
      <c r="M138" s="55">
        <v>0</v>
      </c>
      <c r="N138" s="55">
        <v>0</v>
      </c>
      <c r="O138" s="55">
        <v>0</v>
      </c>
      <c r="P138" s="55">
        <v>0</v>
      </c>
      <c r="Q138" s="55">
        <v>1</v>
      </c>
      <c r="R138" s="55">
        <v>0</v>
      </c>
      <c r="S138" s="55">
        <v>0</v>
      </c>
      <c r="T138" s="55">
        <v>1</v>
      </c>
      <c r="U138" s="55">
        <v>0</v>
      </c>
      <c r="V138" s="55">
        <v>1</v>
      </c>
      <c r="W138" s="47">
        <v>4.87</v>
      </c>
      <c r="X138" s="55">
        <v>0</v>
      </c>
      <c r="Y138" s="55">
        <v>0</v>
      </c>
      <c r="Z138" s="55">
        <v>2</v>
      </c>
      <c r="AA138" s="47">
        <v>5.42</v>
      </c>
      <c r="AB138" s="55">
        <v>1</v>
      </c>
      <c r="AC138" s="55">
        <v>1</v>
      </c>
      <c r="AD138" s="55">
        <v>1</v>
      </c>
      <c r="AE138" s="55">
        <v>0</v>
      </c>
      <c r="AF138" s="48">
        <f t="shared" si="19"/>
        <v>6</v>
      </c>
      <c r="AG138" s="48">
        <f t="shared" si="20"/>
        <v>15.29</v>
      </c>
      <c r="AH138" s="48">
        <f t="shared" si="21"/>
        <v>91.74</v>
      </c>
      <c r="AI138" s="48">
        <f t="shared" si="22"/>
        <v>14.84</v>
      </c>
      <c r="AJ138" s="49">
        <f t="shared" si="18"/>
        <v>2</v>
      </c>
      <c r="AK138" s="91"/>
      <c r="AL138" s="35"/>
      <c r="AM138" s="35"/>
      <c r="AN138" s="35"/>
      <c r="AO138" s="35"/>
      <c r="AP138" s="35"/>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row>
    <row r="139" spans="1:105" s="11" customFormat="1" x14ac:dyDescent="0.2">
      <c r="A139" s="46">
        <v>323110</v>
      </c>
      <c r="B139" s="42" t="s">
        <v>269</v>
      </c>
      <c r="C139" s="42" t="s">
        <v>125</v>
      </c>
      <c r="D139" s="53">
        <v>38</v>
      </c>
      <c r="E139" s="53">
        <v>-119.03</v>
      </c>
      <c r="F139" s="54">
        <v>2121</v>
      </c>
      <c r="G139" s="46" t="s">
        <v>21</v>
      </c>
      <c r="H139" s="55">
        <v>1</v>
      </c>
      <c r="I139" s="56">
        <v>1</v>
      </c>
      <c r="J139" s="55">
        <v>0</v>
      </c>
      <c r="K139" s="55">
        <v>0</v>
      </c>
      <c r="L139" s="55">
        <v>2</v>
      </c>
      <c r="M139" s="55">
        <v>0</v>
      </c>
      <c r="N139" s="55">
        <v>0</v>
      </c>
      <c r="O139" s="55">
        <v>0</v>
      </c>
      <c r="P139" s="55">
        <v>0</v>
      </c>
      <c r="Q139" s="55">
        <v>0</v>
      </c>
      <c r="R139" s="55">
        <v>0</v>
      </c>
      <c r="S139" s="55">
        <v>0</v>
      </c>
      <c r="T139" s="55">
        <v>0</v>
      </c>
      <c r="U139" s="55">
        <v>0</v>
      </c>
      <c r="V139" s="55">
        <v>1</v>
      </c>
      <c r="W139" s="47">
        <v>3.1</v>
      </c>
      <c r="X139" s="55">
        <v>0</v>
      </c>
      <c r="Y139" s="55">
        <v>0</v>
      </c>
      <c r="Z139" s="55">
        <v>2</v>
      </c>
      <c r="AA139" s="47">
        <v>5.26</v>
      </c>
      <c r="AB139" s="55">
        <v>0</v>
      </c>
      <c r="AC139" s="55">
        <v>1</v>
      </c>
      <c r="AD139" s="55">
        <v>0</v>
      </c>
      <c r="AE139" s="55">
        <v>0</v>
      </c>
      <c r="AF139" s="48">
        <f t="shared" si="19"/>
        <v>5</v>
      </c>
      <c r="AG139" s="48">
        <f t="shared" si="20"/>
        <v>11.36</v>
      </c>
      <c r="AH139" s="48">
        <f t="shared" si="21"/>
        <v>56.8</v>
      </c>
      <c r="AI139" s="48">
        <f t="shared" si="22"/>
        <v>21.78</v>
      </c>
      <c r="AJ139" s="49">
        <f t="shared" si="18"/>
        <v>1</v>
      </c>
      <c r="AK139" s="91"/>
      <c r="AL139" s="35"/>
      <c r="AM139" s="35"/>
      <c r="AN139" s="35"/>
      <c r="AO139" s="35"/>
      <c r="AP139" s="35"/>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row>
    <row r="140" spans="1:105" s="11" customFormat="1" x14ac:dyDescent="0.2">
      <c r="A140" s="46">
        <v>323120</v>
      </c>
      <c r="B140" s="42" t="s">
        <v>270</v>
      </c>
      <c r="C140" s="42" t="s">
        <v>125</v>
      </c>
      <c r="D140" s="53">
        <v>37.880000000000003</v>
      </c>
      <c r="E140" s="53">
        <v>-119</v>
      </c>
      <c r="F140" s="54">
        <v>2796</v>
      </c>
      <c r="G140" s="46" t="s">
        <v>21</v>
      </c>
      <c r="H140" s="55">
        <v>1</v>
      </c>
      <c r="I140" s="56">
        <v>1</v>
      </c>
      <c r="J140" s="55">
        <v>0</v>
      </c>
      <c r="K140" s="55">
        <v>1</v>
      </c>
      <c r="L140" s="55">
        <v>2</v>
      </c>
      <c r="M140" s="55">
        <v>1</v>
      </c>
      <c r="N140" s="55">
        <v>1</v>
      </c>
      <c r="O140" s="55">
        <v>0</v>
      </c>
      <c r="P140" s="55">
        <v>0</v>
      </c>
      <c r="Q140" s="55">
        <v>0</v>
      </c>
      <c r="R140" s="55">
        <v>0</v>
      </c>
      <c r="S140" s="55">
        <v>0</v>
      </c>
      <c r="T140" s="55">
        <v>0</v>
      </c>
      <c r="U140" s="55">
        <v>0</v>
      </c>
      <c r="V140" s="55">
        <v>1</v>
      </c>
      <c r="W140" s="47">
        <v>4.03</v>
      </c>
      <c r="X140" s="55">
        <v>0</v>
      </c>
      <c r="Y140" s="55">
        <v>0</v>
      </c>
      <c r="Z140" s="55">
        <v>2</v>
      </c>
      <c r="AA140" s="47">
        <v>5.26</v>
      </c>
      <c r="AB140" s="55">
        <v>0</v>
      </c>
      <c r="AC140" s="55">
        <v>1</v>
      </c>
      <c r="AD140" s="55">
        <v>1</v>
      </c>
      <c r="AE140" s="55">
        <v>0</v>
      </c>
      <c r="AF140" s="48">
        <f t="shared" si="19"/>
        <v>8</v>
      </c>
      <c r="AG140" s="48">
        <f t="shared" si="20"/>
        <v>13.29</v>
      </c>
      <c r="AH140" s="48">
        <f t="shared" si="21"/>
        <v>106.32</v>
      </c>
      <c r="AI140" s="48">
        <f t="shared" si="22"/>
        <v>29.04</v>
      </c>
      <c r="AJ140" s="49">
        <f t="shared" si="18"/>
        <v>1</v>
      </c>
      <c r="AK140" s="91"/>
      <c r="AL140" s="35"/>
      <c r="AM140" s="35"/>
      <c r="AN140" s="35"/>
      <c r="AO140" s="35"/>
      <c r="AP140" s="35"/>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row>
    <row r="141" spans="1:105" s="33" customFormat="1" ht="38.25" x14ac:dyDescent="0.2">
      <c r="A141" s="46">
        <v>323150</v>
      </c>
      <c r="B141" s="42" t="s">
        <v>65</v>
      </c>
      <c r="C141" s="42" t="s">
        <v>125</v>
      </c>
      <c r="D141" s="53">
        <v>37.58</v>
      </c>
      <c r="E141" s="53">
        <v>-119.05</v>
      </c>
      <c r="F141" s="54">
        <v>2748</v>
      </c>
      <c r="G141" s="42" t="s">
        <v>77</v>
      </c>
      <c r="H141" s="55">
        <v>0</v>
      </c>
      <c r="I141" s="56">
        <v>1</v>
      </c>
      <c r="J141" s="55">
        <v>0</v>
      </c>
      <c r="K141" s="55">
        <v>0</v>
      </c>
      <c r="L141" s="55">
        <v>1</v>
      </c>
      <c r="M141" s="55">
        <v>0</v>
      </c>
      <c r="N141" s="55">
        <v>0</v>
      </c>
      <c r="O141" s="55">
        <v>0</v>
      </c>
      <c r="P141" s="55">
        <v>0</v>
      </c>
      <c r="Q141" s="55">
        <v>1</v>
      </c>
      <c r="R141" s="55">
        <v>0</v>
      </c>
      <c r="S141" s="55">
        <v>0</v>
      </c>
      <c r="T141" s="55">
        <v>1</v>
      </c>
      <c r="U141" s="55">
        <v>1</v>
      </c>
      <c r="V141" s="55">
        <v>1</v>
      </c>
      <c r="W141" s="47">
        <v>4.04</v>
      </c>
      <c r="X141" s="55">
        <v>1</v>
      </c>
      <c r="Y141" s="55">
        <v>0</v>
      </c>
      <c r="Z141" s="55">
        <v>1</v>
      </c>
      <c r="AA141" s="47">
        <v>0</v>
      </c>
      <c r="AB141" s="55">
        <v>0</v>
      </c>
      <c r="AC141" s="55">
        <v>0</v>
      </c>
      <c r="AD141" s="55">
        <v>1</v>
      </c>
      <c r="AE141" s="55">
        <v>0</v>
      </c>
      <c r="AF141" s="48">
        <f t="shared" si="19"/>
        <v>6</v>
      </c>
      <c r="AG141" s="48">
        <f t="shared" si="20"/>
        <v>7.04</v>
      </c>
      <c r="AH141" s="48">
        <f t="shared" si="21"/>
        <v>42.24</v>
      </c>
      <c r="AI141" s="48">
        <f t="shared" si="22"/>
        <v>2</v>
      </c>
      <c r="AJ141" s="49">
        <f t="shared" ref="AJ141:AJ166" si="23">SUM(T141:V141)</f>
        <v>3</v>
      </c>
      <c r="AK141" s="90" t="s">
        <v>306</v>
      </c>
      <c r="AL141" s="35"/>
      <c r="AM141" s="35"/>
      <c r="AN141" s="35"/>
      <c r="AO141" s="35"/>
      <c r="AP141" s="35"/>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row>
    <row r="142" spans="1:105" s="11" customFormat="1" ht="76.5" customHeight="1" x14ac:dyDescent="0.2">
      <c r="A142" s="46">
        <v>323160</v>
      </c>
      <c r="B142" s="42" t="s">
        <v>172</v>
      </c>
      <c r="C142" s="42" t="s">
        <v>125</v>
      </c>
      <c r="D142" s="53">
        <v>37.020000000000003</v>
      </c>
      <c r="E142" s="53">
        <v>-117.45</v>
      </c>
      <c r="F142" s="54">
        <v>752</v>
      </c>
      <c r="G142" s="46" t="s">
        <v>55</v>
      </c>
      <c r="H142" s="55">
        <v>1</v>
      </c>
      <c r="I142" s="56">
        <v>1</v>
      </c>
      <c r="J142" s="55">
        <v>0</v>
      </c>
      <c r="K142" s="55">
        <v>0</v>
      </c>
      <c r="L142" s="55">
        <v>1</v>
      </c>
      <c r="M142" s="55">
        <v>0</v>
      </c>
      <c r="N142" s="55">
        <v>0</v>
      </c>
      <c r="O142" s="55">
        <v>0</v>
      </c>
      <c r="P142" s="55">
        <v>0</v>
      </c>
      <c r="Q142" s="55">
        <v>0</v>
      </c>
      <c r="R142" s="55">
        <v>0</v>
      </c>
      <c r="S142" s="55">
        <v>0</v>
      </c>
      <c r="T142" s="55">
        <v>0</v>
      </c>
      <c r="U142" s="55">
        <v>0</v>
      </c>
      <c r="V142" s="55">
        <v>0</v>
      </c>
      <c r="W142" s="47">
        <v>3.55</v>
      </c>
      <c r="X142" s="55">
        <v>0</v>
      </c>
      <c r="Y142" s="55">
        <v>0</v>
      </c>
      <c r="Z142" s="55">
        <v>2</v>
      </c>
      <c r="AA142" s="47">
        <v>5.26</v>
      </c>
      <c r="AB142" s="55">
        <v>0</v>
      </c>
      <c r="AC142" s="55">
        <v>0</v>
      </c>
      <c r="AD142" s="55">
        <v>1</v>
      </c>
      <c r="AE142" s="55">
        <v>0</v>
      </c>
      <c r="AF142" s="48">
        <f t="shared" si="19"/>
        <v>3</v>
      </c>
      <c r="AG142" s="48">
        <f t="shared" si="20"/>
        <v>11.809999999999999</v>
      </c>
      <c r="AH142" s="48">
        <f t="shared" si="21"/>
        <v>35.429999999999993</v>
      </c>
      <c r="AI142" s="48">
        <f t="shared" si="22"/>
        <v>14.52</v>
      </c>
      <c r="AJ142" s="49">
        <f t="shared" si="23"/>
        <v>0</v>
      </c>
      <c r="AK142" s="90" t="s">
        <v>307</v>
      </c>
      <c r="AL142" s="35"/>
      <c r="AM142" s="35"/>
      <c r="AN142" s="35"/>
      <c r="AO142" s="35"/>
      <c r="AP142" s="35"/>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36"/>
      <c r="CR142" s="36"/>
      <c r="CS142" s="36"/>
      <c r="CT142" s="36"/>
      <c r="CU142" s="36"/>
      <c r="CV142" s="36"/>
      <c r="CW142" s="36"/>
      <c r="CX142" s="36"/>
      <c r="CY142" s="36"/>
      <c r="CZ142" s="36"/>
      <c r="DA142" s="36"/>
    </row>
    <row r="143" spans="1:105" s="11" customFormat="1" x14ac:dyDescent="0.2">
      <c r="A143" s="46">
        <v>323170</v>
      </c>
      <c r="B143" s="42" t="s">
        <v>271</v>
      </c>
      <c r="C143" s="42" t="s">
        <v>125</v>
      </c>
      <c r="D143" s="53">
        <v>36.357999999999997</v>
      </c>
      <c r="E143" s="53">
        <v>-118.32</v>
      </c>
      <c r="F143" s="54">
        <v>2886</v>
      </c>
      <c r="G143" s="46" t="s">
        <v>29</v>
      </c>
      <c r="H143" s="55">
        <v>0</v>
      </c>
      <c r="I143" s="56">
        <v>0</v>
      </c>
      <c r="J143" s="55">
        <v>0</v>
      </c>
      <c r="K143" s="55">
        <v>0</v>
      </c>
      <c r="L143" s="55">
        <v>1</v>
      </c>
      <c r="M143" s="55">
        <v>0</v>
      </c>
      <c r="N143" s="55">
        <v>0</v>
      </c>
      <c r="O143" s="55">
        <v>0</v>
      </c>
      <c r="P143" s="55">
        <v>0</v>
      </c>
      <c r="Q143" s="55">
        <v>0</v>
      </c>
      <c r="R143" s="55">
        <v>0</v>
      </c>
      <c r="S143" s="55">
        <v>0</v>
      </c>
      <c r="T143" s="55">
        <v>0</v>
      </c>
      <c r="U143" s="55">
        <v>0</v>
      </c>
      <c r="V143" s="55">
        <v>0</v>
      </c>
      <c r="W143" s="47">
        <v>2.2999999999999998</v>
      </c>
      <c r="X143" s="55">
        <v>0</v>
      </c>
      <c r="Y143" s="55">
        <v>0</v>
      </c>
      <c r="Z143" s="55">
        <v>0</v>
      </c>
      <c r="AA143" s="47">
        <v>0</v>
      </c>
      <c r="AB143" s="55">
        <v>0</v>
      </c>
      <c r="AC143" s="55">
        <v>0</v>
      </c>
      <c r="AD143" s="55">
        <v>0</v>
      </c>
      <c r="AE143" s="55">
        <v>0</v>
      </c>
      <c r="AF143" s="48">
        <f t="shared" si="19"/>
        <v>1</v>
      </c>
      <c r="AG143" s="48">
        <f t="shared" si="20"/>
        <v>2.2999999999999998</v>
      </c>
      <c r="AH143" s="48">
        <f t="shared" si="21"/>
        <v>2.2999999999999998</v>
      </c>
      <c r="AI143" s="48">
        <f t="shared" si="22"/>
        <v>0</v>
      </c>
      <c r="AJ143" s="49">
        <f t="shared" si="23"/>
        <v>0</v>
      </c>
      <c r="AK143" s="91"/>
      <c r="AL143" s="35"/>
      <c r="AM143" s="35"/>
      <c r="AN143" s="35"/>
      <c r="AO143" s="35"/>
      <c r="AP143" s="35"/>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36"/>
      <c r="CR143" s="36"/>
      <c r="CS143" s="36"/>
      <c r="CT143" s="36"/>
      <c r="CU143" s="36"/>
      <c r="CV143" s="36"/>
      <c r="CW143" s="36"/>
      <c r="CX143" s="36"/>
      <c r="CY143" s="36"/>
      <c r="CZ143" s="36"/>
      <c r="DA143" s="36"/>
    </row>
    <row r="144" spans="1:105" s="11" customFormat="1" x14ac:dyDescent="0.2">
      <c r="A144" s="46">
        <v>323180</v>
      </c>
      <c r="B144" s="42" t="s">
        <v>272</v>
      </c>
      <c r="C144" s="42" t="s">
        <v>125</v>
      </c>
      <c r="D144" s="53">
        <v>36.03</v>
      </c>
      <c r="E144" s="53">
        <v>-117.82</v>
      </c>
      <c r="F144" s="54">
        <v>2400</v>
      </c>
      <c r="G144" s="46" t="s">
        <v>21</v>
      </c>
      <c r="H144" s="55">
        <v>1</v>
      </c>
      <c r="I144" s="56">
        <v>1</v>
      </c>
      <c r="J144" s="55">
        <v>0</v>
      </c>
      <c r="K144" s="55">
        <v>0</v>
      </c>
      <c r="L144" s="55">
        <v>1</v>
      </c>
      <c r="M144" s="55">
        <v>0</v>
      </c>
      <c r="N144" s="55">
        <v>0</v>
      </c>
      <c r="O144" s="55">
        <v>0</v>
      </c>
      <c r="P144" s="55">
        <v>0</v>
      </c>
      <c r="Q144" s="55">
        <v>0</v>
      </c>
      <c r="R144" s="55">
        <v>0</v>
      </c>
      <c r="S144" s="55">
        <v>0</v>
      </c>
      <c r="T144" s="55">
        <v>1</v>
      </c>
      <c r="U144" s="55">
        <v>0</v>
      </c>
      <c r="V144" s="55">
        <v>1</v>
      </c>
      <c r="W144" s="47">
        <v>2.71</v>
      </c>
      <c r="X144" s="55">
        <v>0</v>
      </c>
      <c r="Y144" s="55">
        <v>0</v>
      </c>
      <c r="Z144" s="55">
        <v>2</v>
      </c>
      <c r="AA144" s="47">
        <v>5.26</v>
      </c>
      <c r="AB144" s="55">
        <v>1</v>
      </c>
      <c r="AC144" s="55">
        <v>0</v>
      </c>
      <c r="AD144" s="55">
        <v>0</v>
      </c>
      <c r="AE144" s="55">
        <v>0</v>
      </c>
      <c r="AF144" s="48">
        <f t="shared" si="19"/>
        <v>5</v>
      </c>
      <c r="AG144" s="48">
        <f t="shared" si="20"/>
        <v>10.969999999999999</v>
      </c>
      <c r="AH144" s="48">
        <f t="shared" si="21"/>
        <v>54.849999999999994</v>
      </c>
      <c r="AI144" s="48">
        <f t="shared" si="22"/>
        <v>14.52</v>
      </c>
      <c r="AJ144" s="49">
        <f t="shared" si="23"/>
        <v>2</v>
      </c>
      <c r="AK144" s="91"/>
      <c r="AL144" s="35"/>
      <c r="AM144" s="35"/>
      <c r="AN144" s="35"/>
      <c r="AO144" s="35"/>
      <c r="AP144" s="35"/>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6"/>
      <c r="CR144" s="36"/>
      <c r="CS144" s="36"/>
      <c r="CT144" s="36"/>
      <c r="CU144" s="36"/>
      <c r="CV144" s="36"/>
      <c r="CW144" s="36"/>
      <c r="CX144" s="36"/>
      <c r="CY144" s="36"/>
      <c r="CZ144" s="36"/>
      <c r="DA144" s="36"/>
    </row>
    <row r="145" spans="1:105" s="11" customFormat="1" ht="51" x14ac:dyDescent="0.2">
      <c r="A145" s="46">
        <v>323200</v>
      </c>
      <c r="B145" s="42" t="s">
        <v>61</v>
      </c>
      <c r="C145" s="42" t="s">
        <v>125</v>
      </c>
      <c r="D145" s="53">
        <v>33.200000000000003</v>
      </c>
      <c r="E145" s="53">
        <v>-115.62</v>
      </c>
      <c r="F145" s="54">
        <v>-40</v>
      </c>
      <c r="G145" s="46" t="s">
        <v>21</v>
      </c>
      <c r="H145" s="55">
        <v>1</v>
      </c>
      <c r="I145" s="56">
        <v>1</v>
      </c>
      <c r="J145" s="55">
        <v>0</v>
      </c>
      <c r="K145" s="55">
        <v>0</v>
      </c>
      <c r="L145" s="55">
        <v>1</v>
      </c>
      <c r="M145" s="55">
        <v>0</v>
      </c>
      <c r="N145" s="55">
        <v>0</v>
      </c>
      <c r="O145" s="55">
        <v>0</v>
      </c>
      <c r="P145" s="55">
        <v>0</v>
      </c>
      <c r="Q145" s="55">
        <v>0</v>
      </c>
      <c r="R145" s="55">
        <v>0</v>
      </c>
      <c r="S145" s="55">
        <v>0</v>
      </c>
      <c r="T145" s="55">
        <v>1</v>
      </c>
      <c r="U145" s="55">
        <v>0</v>
      </c>
      <c r="V145" s="55">
        <v>1</v>
      </c>
      <c r="W145" s="47">
        <f>LOG10(38782)</f>
        <v>4.5886302020239329</v>
      </c>
      <c r="X145" s="55">
        <v>0</v>
      </c>
      <c r="Y145" s="55">
        <v>0</v>
      </c>
      <c r="Z145" s="55">
        <v>2</v>
      </c>
      <c r="AA145" s="47">
        <v>5.01</v>
      </c>
      <c r="AB145" s="55">
        <v>1</v>
      </c>
      <c r="AC145" s="55">
        <v>1</v>
      </c>
      <c r="AD145" s="55">
        <v>0</v>
      </c>
      <c r="AE145" s="55">
        <v>0</v>
      </c>
      <c r="AF145" s="48">
        <f t="shared" si="19"/>
        <v>5</v>
      </c>
      <c r="AG145" s="48">
        <f t="shared" si="20"/>
        <v>13.598630202023934</v>
      </c>
      <c r="AH145" s="48">
        <f t="shared" si="21"/>
        <v>67.993151010119675</v>
      </c>
      <c r="AI145" s="48">
        <f t="shared" si="22"/>
        <v>14.02</v>
      </c>
      <c r="AJ145" s="49">
        <f t="shared" si="23"/>
        <v>2</v>
      </c>
      <c r="AK145" s="93" t="s">
        <v>85</v>
      </c>
      <c r="AL145" s="35"/>
      <c r="AM145" s="35"/>
      <c r="AN145" s="35"/>
      <c r="AO145" s="35"/>
      <c r="AP145" s="35"/>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row>
    <row r="146" spans="1:105" s="24" customFormat="1" x14ac:dyDescent="0.2">
      <c r="A146" s="46">
        <v>323822</v>
      </c>
      <c r="B146" s="42" t="s">
        <v>273</v>
      </c>
      <c r="C146" s="42" t="s">
        <v>125</v>
      </c>
      <c r="D146" s="53">
        <v>37.700000000000003</v>
      </c>
      <c r="E146" s="53">
        <v>-118.87</v>
      </c>
      <c r="F146" s="54">
        <v>3390</v>
      </c>
      <c r="G146" s="46" t="s">
        <v>51</v>
      </c>
      <c r="H146" s="55">
        <v>1</v>
      </c>
      <c r="I146" s="56">
        <v>3</v>
      </c>
      <c r="J146" s="55">
        <v>0</v>
      </c>
      <c r="K146" s="55">
        <v>0</v>
      </c>
      <c r="L146" s="55">
        <v>1</v>
      </c>
      <c r="M146" s="55">
        <v>0</v>
      </c>
      <c r="N146" s="55">
        <v>0</v>
      </c>
      <c r="O146" s="55">
        <v>0</v>
      </c>
      <c r="P146" s="55">
        <v>0</v>
      </c>
      <c r="Q146" s="55">
        <v>1</v>
      </c>
      <c r="R146" s="55">
        <v>0</v>
      </c>
      <c r="S146" s="55">
        <v>0</v>
      </c>
      <c r="T146" s="55">
        <v>1</v>
      </c>
      <c r="U146" s="55">
        <v>1</v>
      </c>
      <c r="V146" s="55">
        <v>1</v>
      </c>
      <c r="W146" s="47">
        <v>4.03</v>
      </c>
      <c r="X146" s="55">
        <v>0</v>
      </c>
      <c r="Y146" s="55">
        <v>0</v>
      </c>
      <c r="Z146" s="55">
        <v>2</v>
      </c>
      <c r="AA146" s="47">
        <v>5.26</v>
      </c>
      <c r="AB146" s="55">
        <v>1</v>
      </c>
      <c r="AC146" s="55">
        <v>1</v>
      </c>
      <c r="AD146" s="55">
        <v>1</v>
      </c>
      <c r="AE146" s="55">
        <v>0</v>
      </c>
      <c r="AF146" s="48">
        <f t="shared" si="19"/>
        <v>9</v>
      </c>
      <c r="AG146" s="48">
        <f t="shared" si="20"/>
        <v>14.29</v>
      </c>
      <c r="AH146" s="48">
        <f t="shared" si="21"/>
        <v>128.60999999999999</v>
      </c>
      <c r="AI146" s="48">
        <f t="shared" si="22"/>
        <v>29.04</v>
      </c>
      <c r="AJ146" s="49">
        <f t="shared" si="23"/>
        <v>3</v>
      </c>
      <c r="AK146" s="91"/>
      <c r="AL146" s="35"/>
      <c r="AM146" s="35"/>
      <c r="AN146" s="35"/>
      <c r="AO146" s="35"/>
      <c r="AP146" s="35"/>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row>
    <row r="147" spans="1:105" s="24" customFormat="1" x14ac:dyDescent="0.2">
      <c r="A147" s="46">
        <v>324010</v>
      </c>
      <c r="B147" s="42" t="s">
        <v>173</v>
      </c>
      <c r="C147" s="42" t="s">
        <v>126</v>
      </c>
      <c r="D147" s="53">
        <v>43.18</v>
      </c>
      <c r="E147" s="53">
        <v>-114.35</v>
      </c>
      <c r="F147" s="54">
        <v>1478</v>
      </c>
      <c r="G147" s="46" t="s">
        <v>46</v>
      </c>
      <c r="H147" s="55">
        <v>0</v>
      </c>
      <c r="I147" s="56">
        <v>0</v>
      </c>
      <c r="J147" s="55">
        <v>0</v>
      </c>
      <c r="K147" s="55">
        <v>0</v>
      </c>
      <c r="L147" s="55">
        <v>1</v>
      </c>
      <c r="M147" s="55">
        <v>0</v>
      </c>
      <c r="N147" s="55">
        <v>0</v>
      </c>
      <c r="O147" s="55">
        <v>1</v>
      </c>
      <c r="P147" s="55">
        <v>0</v>
      </c>
      <c r="Q147" s="55">
        <v>0</v>
      </c>
      <c r="R147" s="55">
        <v>0</v>
      </c>
      <c r="S147" s="55">
        <v>0</v>
      </c>
      <c r="T147" s="55">
        <v>0</v>
      </c>
      <c r="U147" s="55">
        <v>0</v>
      </c>
      <c r="V147" s="55">
        <v>0</v>
      </c>
      <c r="W147" s="47">
        <v>3.76</v>
      </c>
      <c r="X147" s="55">
        <v>0</v>
      </c>
      <c r="Y147" s="55">
        <v>0</v>
      </c>
      <c r="Z147" s="55">
        <v>1</v>
      </c>
      <c r="AA147" s="47">
        <v>0</v>
      </c>
      <c r="AB147" s="55">
        <v>0</v>
      </c>
      <c r="AC147" s="55">
        <v>0</v>
      </c>
      <c r="AD147" s="55">
        <v>0</v>
      </c>
      <c r="AE147" s="55">
        <v>0</v>
      </c>
      <c r="AF147" s="48">
        <f t="shared" si="19"/>
        <v>2</v>
      </c>
      <c r="AG147" s="48">
        <f t="shared" si="20"/>
        <v>4.76</v>
      </c>
      <c r="AH147" s="48">
        <f t="shared" si="21"/>
        <v>9.52</v>
      </c>
      <c r="AI147" s="48">
        <f t="shared" si="22"/>
        <v>1</v>
      </c>
      <c r="AJ147" s="49">
        <f t="shared" si="23"/>
        <v>0</v>
      </c>
      <c r="AK147" s="91"/>
      <c r="AL147" s="35"/>
      <c r="AM147" s="35"/>
      <c r="AN147" s="35"/>
      <c r="AO147" s="35"/>
      <c r="AP147" s="35"/>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row>
    <row r="148" spans="1:105" s="24" customFormat="1" x14ac:dyDescent="0.2">
      <c r="A148" s="46">
        <v>324020</v>
      </c>
      <c r="B148" s="42" t="s">
        <v>1</v>
      </c>
      <c r="C148" s="42" t="s">
        <v>126</v>
      </c>
      <c r="D148" s="53">
        <v>43.42</v>
      </c>
      <c r="E148" s="53">
        <v>-113.5</v>
      </c>
      <c r="F148" s="54">
        <v>2005</v>
      </c>
      <c r="G148" s="46" t="s">
        <v>48</v>
      </c>
      <c r="H148" s="55">
        <v>0</v>
      </c>
      <c r="I148" s="56">
        <v>0</v>
      </c>
      <c r="J148" s="55">
        <v>0</v>
      </c>
      <c r="K148" s="55">
        <v>0</v>
      </c>
      <c r="L148" s="55">
        <v>2</v>
      </c>
      <c r="M148" s="55">
        <v>0</v>
      </c>
      <c r="N148" s="55">
        <v>0</v>
      </c>
      <c r="O148" s="55">
        <v>1</v>
      </c>
      <c r="P148" s="55">
        <v>0</v>
      </c>
      <c r="Q148" s="55">
        <v>0</v>
      </c>
      <c r="R148" s="55">
        <v>0</v>
      </c>
      <c r="S148" s="55">
        <v>0</v>
      </c>
      <c r="T148" s="55">
        <v>0</v>
      </c>
      <c r="U148" s="55">
        <v>0</v>
      </c>
      <c r="V148" s="55">
        <v>0</v>
      </c>
      <c r="W148" s="47">
        <v>3.63</v>
      </c>
      <c r="X148" s="55">
        <v>0</v>
      </c>
      <c r="Y148" s="55">
        <v>0</v>
      </c>
      <c r="Z148" s="55">
        <v>0</v>
      </c>
      <c r="AA148" s="47">
        <v>0</v>
      </c>
      <c r="AB148" s="55">
        <v>0</v>
      </c>
      <c r="AC148" s="55">
        <v>0</v>
      </c>
      <c r="AD148" s="55">
        <v>1</v>
      </c>
      <c r="AE148" s="55">
        <v>0</v>
      </c>
      <c r="AF148" s="48">
        <f t="shared" si="19"/>
        <v>3</v>
      </c>
      <c r="AG148" s="48">
        <f t="shared" si="20"/>
        <v>4.63</v>
      </c>
      <c r="AH148" s="48">
        <f t="shared" si="21"/>
        <v>13.89</v>
      </c>
      <c r="AI148" s="48">
        <f t="shared" si="22"/>
        <v>0</v>
      </c>
      <c r="AJ148" s="49">
        <f t="shared" si="23"/>
        <v>0</v>
      </c>
      <c r="AK148" s="90"/>
      <c r="AL148" s="35"/>
      <c r="AM148" s="35"/>
      <c r="AN148" s="35"/>
      <c r="AO148" s="35"/>
      <c r="AP148" s="35"/>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row>
    <row r="149" spans="1:105" s="24" customFormat="1" x14ac:dyDescent="0.2">
      <c r="A149" s="46">
        <v>324030</v>
      </c>
      <c r="B149" s="42" t="s">
        <v>274</v>
      </c>
      <c r="C149" s="42" t="s">
        <v>126</v>
      </c>
      <c r="D149" s="53">
        <v>42.88</v>
      </c>
      <c r="E149" s="53">
        <v>-113.22</v>
      </c>
      <c r="F149" s="54">
        <v>1604</v>
      </c>
      <c r="G149" s="46" t="s">
        <v>46</v>
      </c>
      <c r="H149" s="55">
        <v>0</v>
      </c>
      <c r="I149" s="56">
        <v>0</v>
      </c>
      <c r="J149" s="55">
        <v>0</v>
      </c>
      <c r="K149" s="55">
        <v>0</v>
      </c>
      <c r="L149" s="55">
        <v>1</v>
      </c>
      <c r="M149" s="55">
        <v>0</v>
      </c>
      <c r="N149" s="55">
        <v>0</v>
      </c>
      <c r="O149" s="55">
        <v>1</v>
      </c>
      <c r="P149" s="55">
        <v>0</v>
      </c>
      <c r="Q149" s="55">
        <v>0</v>
      </c>
      <c r="R149" s="55">
        <v>0</v>
      </c>
      <c r="S149" s="55">
        <v>0</v>
      </c>
      <c r="T149" s="55">
        <v>0</v>
      </c>
      <c r="U149" s="55">
        <v>0</v>
      </c>
      <c r="V149" s="55">
        <v>0</v>
      </c>
      <c r="W149" s="47">
        <v>3.17</v>
      </c>
      <c r="X149" s="55">
        <v>0</v>
      </c>
      <c r="Y149" s="55">
        <v>0</v>
      </c>
      <c r="Z149" s="55">
        <v>0</v>
      </c>
      <c r="AA149" s="47">
        <v>0</v>
      </c>
      <c r="AB149" s="55">
        <v>0</v>
      </c>
      <c r="AC149" s="55">
        <v>0</v>
      </c>
      <c r="AD149" s="55">
        <v>1</v>
      </c>
      <c r="AE149" s="55">
        <v>0</v>
      </c>
      <c r="AF149" s="48">
        <f t="shared" ref="AF149:AF166" si="24">SUM(H149:V149)</f>
        <v>2</v>
      </c>
      <c r="AG149" s="48">
        <f t="shared" si="20"/>
        <v>4.17</v>
      </c>
      <c r="AH149" s="48">
        <f t="shared" si="21"/>
        <v>8.34</v>
      </c>
      <c r="AI149" s="48">
        <f t="shared" si="22"/>
        <v>0</v>
      </c>
      <c r="AJ149" s="49">
        <f t="shared" si="23"/>
        <v>0</v>
      </c>
      <c r="AK149" s="91"/>
      <c r="AL149" s="35"/>
      <c r="AM149" s="35"/>
      <c r="AN149" s="35"/>
      <c r="AO149" s="35"/>
      <c r="AP149" s="35"/>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row>
    <row r="150" spans="1:105" s="24" customFormat="1" x14ac:dyDescent="0.2">
      <c r="A150" s="46">
        <v>324040</v>
      </c>
      <c r="B150" s="42" t="s">
        <v>174</v>
      </c>
      <c r="C150" s="42" t="s">
        <v>126</v>
      </c>
      <c r="D150" s="53">
        <v>43.5</v>
      </c>
      <c r="E150" s="53">
        <v>-112.45</v>
      </c>
      <c r="F150" s="54">
        <v>1631</v>
      </c>
      <c r="G150" s="46" t="s">
        <v>46</v>
      </c>
      <c r="H150" s="55">
        <v>0</v>
      </c>
      <c r="I150" s="56">
        <v>0</v>
      </c>
      <c r="J150" s="55">
        <v>0</v>
      </c>
      <c r="K150" s="55">
        <v>0</v>
      </c>
      <c r="L150" s="55">
        <v>1</v>
      </c>
      <c r="M150" s="55">
        <v>0</v>
      </c>
      <c r="N150" s="55">
        <v>0</v>
      </c>
      <c r="O150" s="55">
        <v>1</v>
      </c>
      <c r="P150" s="55">
        <v>0</v>
      </c>
      <c r="Q150" s="55">
        <v>0</v>
      </c>
      <c r="R150" s="55">
        <v>0</v>
      </c>
      <c r="S150" s="55">
        <v>0</v>
      </c>
      <c r="T150" s="55">
        <v>0</v>
      </c>
      <c r="U150" s="55">
        <v>0</v>
      </c>
      <c r="V150" s="55">
        <v>0</v>
      </c>
      <c r="W150" s="47">
        <v>4.1399999999999997</v>
      </c>
      <c r="X150" s="55">
        <v>0</v>
      </c>
      <c r="Y150" s="55">
        <v>0</v>
      </c>
      <c r="Z150" s="55">
        <v>1</v>
      </c>
      <c r="AA150" s="47">
        <v>0</v>
      </c>
      <c r="AB150" s="55">
        <v>0</v>
      </c>
      <c r="AC150" s="55">
        <v>1</v>
      </c>
      <c r="AD150" s="55">
        <v>1</v>
      </c>
      <c r="AE150" s="55">
        <v>0</v>
      </c>
      <c r="AF150" s="48">
        <f t="shared" si="24"/>
        <v>2</v>
      </c>
      <c r="AG150" s="48">
        <f t="shared" si="20"/>
        <v>7.14</v>
      </c>
      <c r="AH150" s="48">
        <f t="shared" si="21"/>
        <v>14.28</v>
      </c>
      <c r="AI150" s="48">
        <f t="shared" si="22"/>
        <v>1</v>
      </c>
      <c r="AJ150" s="49">
        <f t="shared" si="23"/>
        <v>0</v>
      </c>
      <c r="AK150" s="91"/>
      <c r="AL150" s="35"/>
      <c r="AM150" s="35"/>
      <c r="AN150" s="35"/>
      <c r="AO150" s="35"/>
      <c r="AP150" s="35"/>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row>
    <row r="151" spans="1:105" s="37" customFormat="1" x14ac:dyDescent="0.2">
      <c r="A151" s="46">
        <v>325010</v>
      </c>
      <c r="B151" s="42" t="s">
        <v>275</v>
      </c>
      <c r="C151" s="42" t="s">
        <v>127</v>
      </c>
      <c r="D151" s="53">
        <v>44.43</v>
      </c>
      <c r="E151" s="53">
        <v>-110.67</v>
      </c>
      <c r="F151" s="54">
        <v>2805</v>
      </c>
      <c r="G151" s="46" t="s">
        <v>2</v>
      </c>
      <c r="H151" s="55">
        <v>1</v>
      </c>
      <c r="I151" s="56">
        <v>3</v>
      </c>
      <c r="J151" s="55">
        <v>0</v>
      </c>
      <c r="K151" s="55">
        <v>0</v>
      </c>
      <c r="L151" s="55">
        <v>1</v>
      </c>
      <c r="M151" s="55">
        <v>0</v>
      </c>
      <c r="N151" s="55">
        <v>0</v>
      </c>
      <c r="O151" s="55">
        <v>0</v>
      </c>
      <c r="P151" s="55">
        <v>0</v>
      </c>
      <c r="Q151" s="55">
        <v>1</v>
      </c>
      <c r="R151" s="55">
        <v>0</v>
      </c>
      <c r="S151" s="55">
        <v>0</v>
      </c>
      <c r="T151" s="55">
        <v>1</v>
      </c>
      <c r="U151" s="55">
        <v>1</v>
      </c>
      <c r="V151" s="55">
        <v>1</v>
      </c>
      <c r="W151" s="47">
        <v>4.0999999999999996</v>
      </c>
      <c r="X151" s="55">
        <v>0</v>
      </c>
      <c r="Y151" s="55">
        <v>0</v>
      </c>
      <c r="Z151" s="55">
        <v>1</v>
      </c>
      <c r="AA151" s="47">
        <v>5.68</v>
      </c>
      <c r="AB151" s="55">
        <v>0</v>
      </c>
      <c r="AC151" s="55">
        <v>1</v>
      </c>
      <c r="AD151" s="55">
        <v>1</v>
      </c>
      <c r="AE151" s="55">
        <v>0</v>
      </c>
      <c r="AF151" s="48">
        <f t="shared" si="24"/>
        <v>9</v>
      </c>
      <c r="AG151" s="48">
        <f t="shared" si="20"/>
        <v>12.78</v>
      </c>
      <c r="AH151" s="48">
        <f t="shared" si="21"/>
        <v>115.02</v>
      </c>
      <c r="AI151" s="48">
        <f t="shared" si="22"/>
        <v>26.72</v>
      </c>
      <c r="AJ151" s="49">
        <f t="shared" si="23"/>
        <v>3</v>
      </c>
      <c r="AK151" s="90"/>
      <c r="AL151" s="35"/>
      <c r="AM151" s="35"/>
      <c r="AN151" s="35"/>
      <c r="AO151" s="35"/>
      <c r="AP151" s="35"/>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row>
    <row r="152" spans="1:105" s="24" customFormat="1" x14ac:dyDescent="0.2">
      <c r="A152" s="46">
        <v>326010</v>
      </c>
      <c r="B152" s="42" t="s">
        <v>60</v>
      </c>
      <c r="C152" s="42" t="s">
        <v>123</v>
      </c>
      <c r="D152" s="53">
        <v>39.53</v>
      </c>
      <c r="E152" s="53">
        <v>-118.87</v>
      </c>
      <c r="F152" s="54">
        <v>1251</v>
      </c>
      <c r="G152" s="46" t="s">
        <v>55</v>
      </c>
      <c r="H152" s="55">
        <v>1</v>
      </c>
      <c r="I152" s="56">
        <v>1</v>
      </c>
      <c r="J152" s="55">
        <v>0</v>
      </c>
      <c r="K152" s="55">
        <v>0</v>
      </c>
      <c r="L152" s="55">
        <v>1</v>
      </c>
      <c r="M152" s="55">
        <v>0</v>
      </c>
      <c r="N152" s="55">
        <v>0</v>
      </c>
      <c r="O152" s="55">
        <v>0</v>
      </c>
      <c r="P152" s="55">
        <v>0</v>
      </c>
      <c r="Q152" s="55">
        <v>0</v>
      </c>
      <c r="R152" s="55">
        <v>0</v>
      </c>
      <c r="S152" s="55">
        <v>0</v>
      </c>
      <c r="T152" s="55">
        <v>0</v>
      </c>
      <c r="U152" s="55">
        <v>0</v>
      </c>
      <c r="V152" s="55">
        <v>1</v>
      </c>
      <c r="W152" s="47">
        <v>4.49</v>
      </c>
      <c r="X152" s="55">
        <v>0</v>
      </c>
      <c r="Y152" s="55">
        <v>0</v>
      </c>
      <c r="Z152" s="55">
        <v>1</v>
      </c>
      <c r="AA152" s="47">
        <v>5.26</v>
      </c>
      <c r="AB152" s="55">
        <v>1</v>
      </c>
      <c r="AC152" s="55">
        <v>1</v>
      </c>
      <c r="AD152" s="55">
        <v>0</v>
      </c>
      <c r="AE152" s="55">
        <v>0</v>
      </c>
      <c r="AF152" s="48">
        <f t="shared" si="24"/>
        <v>4</v>
      </c>
      <c r="AG152" s="48">
        <f t="shared" si="20"/>
        <v>12.75</v>
      </c>
      <c r="AH152" s="48">
        <f t="shared" si="21"/>
        <v>51</v>
      </c>
      <c r="AI152" s="48">
        <f t="shared" si="22"/>
        <v>12.52</v>
      </c>
      <c r="AJ152" s="49">
        <f t="shared" si="23"/>
        <v>1</v>
      </c>
      <c r="AK152" s="91"/>
      <c r="AL152" s="35"/>
      <c r="AM152" s="35"/>
      <c r="AN152" s="35"/>
      <c r="AO152" s="35"/>
      <c r="AP152" s="35"/>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row>
    <row r="153" spans="1:105" s="24" customFormat="1" x14ac:dyDescent="0.2">
      <c r="A153" s="46">
        <v>327040</v>
      </c>
      <c r="B153" s="42" t="s">
        <v>3</v>
      </c>
      <c r="C153" s="42" t="s">
        <v>122</v>
      </c>
      <c r="D153" s="53">
        <v>37.58</v>
      </c>
      <c r="E153" s="53">
        <v>-112.67</v>
      </c>
      <c r="F153" s="54">
        <v>2840</v>
      </c>
      <c r="G153" s="46" t="s">
        <v>29</v>
      </c>
      <c r="H153" s="55">
        <v>0</v>
      </c>
      <c r="I153" s="56">
        <v>0</v>
      </c>
      <c r="J153" s="55">
        <v>0</v>
      </c>
      <c r="K153" s="55">
        <v>0</v>
      </c>
      <c r="L153" s="55">
        <v>1</v>
      </c>
      <c r="M153" s="55">
        <v>0</v>
      </c>
      <c r="N153" s="55">
        <v>0</v>
      </c>
      <c r="O153" s="55">
        <v>0</v>
      </c>
      <c r="P153" s="55">
        <v>0</v>
      </c>
      <c r="Q153" s="55">
        <v>0</v>
      </c>
      <c r="R153" s="55">
        <v>0</v>
      </c>
      <c r="S153" s="55">
        <v>0</v>
      </c>
      <c r="T153" s="55">
        <v>0</v>
      </c>
      <c r="U153" s="55">
        <v>0</v>
      </c>
      <c r="V153" s="55">
        <v>0</v>
      </c>
      <c r="W153" s="47">
        <v>2.88</v>
      </c>
      <c r="X153" s="55">
        <v>0</v>
      </c>
      <c r="Y153" s="55">
        <v>0</v>
      </c>
      <c r="Z153" s="55">
        <v>2</v>
      </c>
      <c r="AA153" s="47">
        <v>5.68</v>
      </c>
      <c r="AB153" s="55">
        <v>0</v>
      </c>
      <c r="AC153" s="55">
        <v>0</v>
      </c>
      <c r="AD153" s="55">
        <v>0</v>
      </c>
      <c r="AE153" s="55">
        <v>0</v>
      </c>
      <c r="AF153" s="48">
        <f t="shared" si="24"/>
        <v>1</v>
      </c>
      <c r="AG153" s="48">
        <f t="shared" si="20"/>
        <v>10.559999999999999</v>
      </c>
      <c r="AH153" s="48">
        <f t="shared" si="21"/>
        <v>10.559999999999999</v>
      </c>
      <c r="AI153" s="48">
        <f t="shared" si="22"/>
        <v>7.68</v>
      </c>
      <c r="AJ153" s="49">
        <f t="shared" si="23"/>
        <v>0</v>
      </c>
      <c r="AK153" s="90"/>
      <c r="AL153" s="35"/>
      <c r="AM153" s="35"/>
      <c r="AN153" s="35"/>
      <c r="AO153" s="35"/>
      <c r="AP153" s="35"/>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row>
    <row r="154" spans="1:105" s="24" customFormat="1" x14ac:dyDescent="0.2">
      <c r="A154" s="46">
        <v>327050</v>
      </c>
      <c r="B154" s="42" t="s">
        <v>4</v>
      </c>
      <c r="C154" s="42" t="s">
        <v>122</v>
      </c>
      <c r="D154" s="53">
        <v>38.97</v>
      </c>
      <c r="E154" s="53">
        <v>-112.5</v>
      </c>
      <c r="F154" s="54">
        <v>1800</v>
      </c>
      <c r="G154" s="46" t="s">
        <v>11</v>
      </c>
      <c r="H154" s="55">
        <v>1</v>
      </c>
      <c r="I154" s="56">
        <v>1</v>
      </c>
      <c r="J154" s="55">
        <v>0</v>
      </c>
      <c r="K154" s="55">
        <v>0</v>
      </c>
      <c r="L154" s="55">
        <v>1</v>
      </c>
      <c r="M154" s="55">
        <v>0</v>
      </c>
      <c r="N154" s="55">
        <v>0</v>
      </c>
      <c r="O154" s="55">
        <v>0</v>
      </c>
      <c r="P154" s="55">
        <v>0</v>
      </c>
      <c r="Q154" s="55">
        <v>0</v>
      </c>
      <c r="R154" s="55">
        <v>0</v>
      </c>
      <c r="S154" s="55">
        <v>0</v>
      </c>
      <c r="T154" s="55">
        <v>0</v>
      </c>
      <c r="U154" s="55">
        <v>0</v>
      </c>
      <c r="V154" s="55">
        <v>0</v>
      </c>
      <c r="W154" s="47">
        <v>3.59</v>
      </c>
      <c r="X154" s="55">
        <v>0</v>
      </c>
      <c r="Y154" s="55">
        <v>0</v>
      </c>
      <c r="Z154" s="55">
        <v>2</v>
      </c>
      <c r="AA154" s="47">
        <v>5.68</v>
      </c>
      <c r="AB154" s="55">
        <v>0</v>
      </c>
      <c r="AC154" s="55">
        <v>0</v>
      </c>
      <c r="AD154" s="55">
        <v>0</v>
      </c>
      <c r="AE154" s="55">
        <v>0</v>
      </c>
      <c r="AF154" s="48">
        <f t="shared" si="24"/>
        <v>3</v>
      </c>
      <c r="AG154" s="48">
        <f t="shared" si="20"/>
        <v>11.27</v>
      </c>
      <c r="AH154" s="48">
        <f t="shared" si="21"/>
        <v>33.81</v>
      </c>
      <c r="AI154" s="48">
        <f t="shared" si="22"/>
        <v>15.36</v>
      </c>
      <c r="AJ154" s="49">
        <f t="shared" si="23"/>
        <v>0</v>
      </c>
      <c r="AK154" s="90"/>
      <c r="AL154" s="35"/>
      <c r="AM154" s="35"/>
      <c r="AN154" s="35"/>
      <c r="AO154" s="35"/>
      <c r="AP154" s="35"/>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c r="CI154" s="36"/>
      <c r="CJ154" s="36"/>
      <c r="CK154" s="36"/>
      <c r="CL154" s="36"/>
      <c r="CM154" s="36"/>
      <c r="CN154" s="36"/>
      <c r="CO154" s="36"/>
      <c r="CP154" s="36"/>
      <c r="CQ154" s="36"/>
      <c r="CR154" s="36"/>
      <c r="CS154" s="36"/>
      <c r="CT154" s="36"/>
      <c r="CU154" s="36"/>
      <c r="CV154" s="36"/>
      <c r="CW154" s="36"/>
      <c r="CX154" s="36"/>
      <c r="CY154" s="36"/>
      <c r="CZ154" s="36"/>
      <c r="DA154" s="36"/>
    </row>
    <row r="155" spans="1:105" s="24" customFormat="1" x14ac:dyDescent="0.2">
      <c r="A155" s="46">
        <v>327110</v>
      </c>
      <c r="B155" s="42" t="s">
        <v>276</v>
      </c>
      <c r="C155" s="42" t="s">
        <v>121</v>
      </c>
      <c r="D155" s="53">
        <v>33.78</v>
      </c>
      <c r="E155" s="53">
        <v>-105.93</v>
      </c>
      <c r="F155" s="54">
        <v>1731</v>
      </c>
      <c r="G155" s="46" t="s">
        <v>0</v>
      </c>
      <c r="H155" s="55">
        <v>0</v>
      </c>
      <c r="I155" s="56">
        <v>0</v>
      </c>
      <c r="J155" s="55">
        <v>0</v>
      </c>
      <c r="K155" s="55">
        <v>0</v>
      </c>
      <c r="L155" s="55">
        <v>1</v>
      </c>
      <c r="M155" s="55">
        <v>0</v>
      </c>
      <c r="N155" s="55">
        <v>0</v>
      </c>
      <c r="O155" s="55">
        <v>1</v>
      </c>
      <c r="P155" s="55">
        <v>0</v>
      </c>
      <c r="Q155" s="55">
        <v>0</v>
      </c>
      <c r="R155" s="55">
        <v>0</v>
      </c>
      <c r="S155" s="55">
        <v>0</v>
      </c>
      <c r="T155" s="55">
        <v>0</v>
      </c>
      <c r="U155" s="55">
        <v>0</v>
      </c>
      <c r="V155" s="55">
        <v>0</v>
      </c>
      <c r="W155" s="47">
        <v>3.08</v>
      </c>
      <c r="X155" s="55">
        <v>0</v>
      </c>
      <c r="Y155" s="55">
        <v>0</v>
      </c>
      <c r="Z155" s="55">
        <v>0</v>
      </c>
      <c r="AA155" s="47">
        <v>0</v>
      </c>
      <c r="AB155" s="55">
        <v>0</v>
      </c>
      <c r="AC155" s="55">
        <v>0</v>
      </c>
      <c r="AD155" s="55">
        <v>0</v>
      </c>
      <c r="AE155" s="55">
        <v>0</v>
      </c>
      <c r="AF155" s="48">
        <f t="shared" si="24"/>
        <v>2</v>
      </c>
      <c r="AG155" s="48">
        <f t="shared" si="20"/>
        <v>3.08</v>
      </c>
      <c r="AH155" s="48">
        <f t="shared" si="21"/>
        <v>6.16</v>
      </c>
      <c r="AI155" s="48">
        <f t="shared" si="22"/>
        <v>0</v>
      </c>
      <c r="AJ155" s="49">
        <f t="shared" si="23"/>
        <v>0</v>
      </c>
      <c r="AK155" s="91"/>
      <c r="AL155" s="35"/>
      <c r="AM155" s="35"/>
      <c r="AN155" s="35"/>
      <c r="AO155" s="35"/>
      <c r="AP155" s="35"/>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36"/>
      <c r="CR155" s="36"/>
      <c r="CS155" s="36"/>
      <c r="CT155" s="36"/>
      <c r="CU155" s="36"/>
      <c r="CV155" s="36"/>
      <c r="CW155" s="36"/>
      <c r="CX155" s="36"/>
      <c r="CY155" s="36"/>
      <c r="CZ155" s="36"/>
      <c r="DA155" s="36"/>
    </row>
    <row r="156" spans="1:105" s="24" customFormat="1" x14ac:dyDescent="0.2">
      <c r="A156" s="46">
        <v>327120</v>
      </c>
      <c r="B156" s="42" t="s">
        <v>277</v>
      </c>
      <c r="C156" s="42" t="s">
        <v>121</v>
      </c>
      <c r="D156" s="53">
        <v>34.799999999999997</v>
      </c>
      <c r="E156" s="53">
        <v>-108</v>
      </c>
      <c r="F156" s="54">
        <v>2550</v>
      </c>
      <c r="G156" s="46" t="s">
        <v>29</v>
      </c>
      <c r="H156" s="55">
        <v>0</v>
      </c>
      <c r="I156" s="56">
        <v>0</v>
      </c>
      <c r="J156" s="55">
        <v>0</v>
      </c>
      <c r="K156" s="55">
        <v>0</v>
      </c>
      <c r="L156" s="55">
        <v>1</v>
      </c>
      <c r="M156" s="55">
        <v>0</v>
      </c>
      <c r="N156" s="55">
        <v>0</v>
      </c>
      <c r="O156" s="55">
        <v>1</v>
      </c>
      <c r="P156" s="55">
        <v>0</v>
      </c>
      <c r="Q156" s="55">
        <v>0</v>
      </c>
      <c r="R156" s="55">
        <v>0</v>
      </c>
      <c r="S156" s="55">
        <v>0</v>
      </c>
      <c r="T156" s="55">
        <v>0</v>
      </c>
      <c r="U156" s="55">
        <v>0</v>
      </c>
      <c r="V156" s="55">
        <v>0</v>
      </c>
      <c r="W156" s="47">
        <v>2.71</v>
      </c>
      <c r="X156" s="55">
        <v>0</v>
      </c>
      <c r="Y156" s="55">
        <v>0</v>
      </c>
      <c r="Z156" s="55">
        <v>0</v>
      </c>
      <c r="AA156" s="47">
        <v>0</v>
      </c>
      <c r="AB156" s="55">
        <v>0</v>
      </c>
      <c r="AC156" s="55">
        <v>0</v>
      </c>
      <c r="AD156" s="55">
        <v>0</v>
      </c>
      <c r="AE156" s="55">
        <v>0</v>
      </c>
      <c r="AF156" s="48">
        <f t="shared" si="24"/>
        <v>2</v>
      </c>
      <c r="AG156" s="48">
        <f t="shared" si="20"/>
        <v>2.71</v>
      </c>
      <c r="AH156" s="48">
        <f t="shared" si="21"/>
        <v>5.42</v>
      </c>
      <c r="AI156" s="48">
        <f t="shared" si="22"/>
        <v>0</v>
      </c>
      <c r="AJ156" s="49">
        <f t="shared" si="23"/>
        <v>0</v>
      </c>
      <c r="AK156" s="90"/>
      <c r="AL156" s="35"/>
      <c r="AM156" s="35"/>
      <c r="AN156" s="35"/>
      <c r="AO156" s="35"/>
      <c r="AP156" s="35"/>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row>
    <row r="157" spans="1:105" s="24" customFormat="1" x14ac:dyDescent="0.2">
      <c r="A157" s="46">
        <v>327812</v>
      </c>
      <c r="B157" s="42" t="s">
        <v>278</v>
      </c>
      <c r="C157" s="42" t="s">
        <v>121</v>
      </c>
      <c r="D157" s="53">
        <v>34.25</v>
      </c>
      <c r="E157" s="53">
        <v>-108.83</v>
      </c>
      <c r="F157" s="46">
        <v>2300</v>
      </c>
      <c r="G157" s="46" t="s">
        <v>29</v>
      </c>
      <c r="H157" s="55">
        <v>0</v>
      </c>
      <c r="I157" s="56">
        <v>0</v>
      </c>
      <c r="J157" s="55">
        <v>0</v>
      </c>
      <c r="K157" s="55">
        <v>0</v>
      </c>
      <c r="L157" s="55">
        <v>1</v>
      </c>
      <c r="M157" s="55">
        <v>0</v>
      </c>
      <c r="N157" s="55">
        <v>0</v>
      </c>
      <c r="O157" s="55">
        <v>0</v>
      </c>
      <c r="P157" s="55">
        <v>0</v>
      </c>
      <c r="Q157" s="55">
        <v>1</v>
      </c>
      <c r="R157" s="55">
        <v>0</v>
      </c>
      <c r="S157" s="55">
        <v>0</v>
      </c>
      <c r="T157" s="55">
        <v>0</v>
      </c>
      <c r="U157" s="55">
        <v>0</v>
      </c>
      <c r="V157" s="55">
        <v>0</v>
      </c>
      <c r="W157" s="47">
        <v>2.52</v>
      </c>
      <c r="X157" s="55">
        <v>0</v>
      </c>
      <c r="Y157" s="55">
        <v>0</v>
      </c>
      <c r="Z157" s="55">
        <v>0</v>
      </c>
      <c r="AA157" s="47">
        <v>0</v>
      </c>
      <c r="AB157" s="55">
        <v>0</v>
      </c>
      <c r="AC157" s="55">
        <v>0</v>
      </c>
      <c r="AD157" s="55">
        <v>0</v>
      </c>
      <c r="AE157" s="55">
        <v>0</v>
      </c>
      <c r="AF157" s="48">
        <f t="shared" si="24"/>
        <v>2</v>
      </c>
      <c r="AG157" s="48">
        <f t="shared" si="20"/>
        <v>2.52</v>
      </c>
      <c r="AH157" s="48">
        <f t="shared" si="21"/>
        <v>5.04</v>
      </c>
      <c r="AI157" s="48">
        <f t="shared" si="22"/>
        <v>0</v>
      </c>
      <c r="AJ157" s="49">
        <f t="shared" si="23"/>
        <v>0</v>
      </c>
      <c r="AK157" s="91"/>
      <c r="AL157" s="35"/>
      <c r="AM157" s="35"/>
      <c r="AN157" s="35"/>
      <c r="AO157" s="35"/>
      <c r="AP157" s="35"/>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36"/>
      <c r="CR157" s="36"/>
      <c r="CS157" s="36"/>
      <c r="CT157" s="36"/>
      <c r="CU157" s="36"/>
      <c r="CV157" s="36"/>
      <c r="CW157" s="36"/>
      <c r="CX157" s="36"/>
      <c r="CY157" s="36"/>
      <c r="CZ157" s="36"/>
      <c r="DA157" s="36"/>
    </row>
    <row r="158" spans="1:105" s="24" customFormat="1" ht="25.5" x14ac:dyDescent="0.2">
      <c r="A158" s="46">
        <v>327817</v>
      </c>
      <c r="B158" s="42" t="s">
        <v>6</v>
      </c>
      <c r="C158" s="42" t="s">
        <v>121</v>
      </c>
      <c r="D158" s="53">
        <v>35.869999999999997</v>
      </c>
      <c r="E158" s="53">
        <v>-106.57</v>
      </c>
      <c r="F158" s="54">
        <v>3430</v>
      </c>
      <c r="G158" s="46" t="s">
        <v>51</v>
      </c>
      <c r="H158" s="55">
        <v>1</v>
      </c>
      <c r="I158" s="56">
        <v>3</v>
      </c>
      <c r="J158" s="55">
        <v>0</v>
      </c>
      <c r="K158" s="55">
        <v>0</v>
      </c>
      <c r="L158" s="55">
        <v>0</v>
      </c>
      <c r="M158" s="55">
        <v>0</v>
      </c>
      <c r="N158" s="55">
        <v>0</v>
      </c>
      <c r="O158" s="55">
        <v>0</v>
      </c>
      <c r="P158" s="55">
        <v>0</v>
      </c>
      <c r="Q158" s="55">
        <v>0</v>
      </c>
      <c r="R158" s="55">
        <v>0</v>
      </c>
      <c r="S158" s="55">
        <v>0</v>
      </c>
      <c r="T158" s="55">
        <v>0</v>
      </c>
      <c r="U158" s="55">
        <v>0</v>
      </c>
      <c r="V158" s="55">
        <v>1</v>
      </c>
      <c r="W158" s="47">
        <v>4.3</v>
      </c>
      <c r="X158" s="55">
        <v>0</v>
      </c>
      <c r="Y158" s="55">
        <v>0</v>
      </c>
      <c r="Z158" s="55">
        <v>1</v>
      </c>
      <c r="AA158" s="47">
        <v>5.68</v>
      </c>
      <c r="AB158" s="55">
        <v>0</v>
      </c>
      <c r="AC158" s="55">
        <v>0</v>
      </c>
      <c r="AD158" s="55">
        <v>1</v>
      </c>
      <c r="AE158" s="55">
        <v>0</v>
      </c>
      <c r="AF158" s="48">
        <f t="shared" si="24"/>
        <v>5</v>
      </c>
      <c r="AG158" s="48">
        <f t="shared" si="20"/>
        <v>11.98</v>
      </c>
      <c r="AH158" s="48">
        <f t="shared" si="21"/>
        <v>59.900000000000006</v>
      </c>
      <c r="AI158" s="48">
        <f t="shared" si="22"/>
        <v>20.04</v>
      </c>
      <c r="AJ158" s="49">
        <f t="shared" si="23"/>
        <v>1</v>
      </c>
      <c r="AK158" s="90" t="s">
        <v>308</v>
      </c>
      <c r="AL158" s="35"/>
      <c r="AM158" s="35"/>
      <c r="AN158" s="35"/>
      <c r="AO158" s="35"/>
      <c r="AP158" s="35"/>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c r="CN158" s="36"/>
      <c r="CO158" s="36"/>
      <c r="CP158" s="36"/>
      <c r="CQ158" s="36"/>
      <c r="CR158" s="36"/>
      <c r="CS158" s="36"/>
      <c r="CT158" s="36"/>
      <c r="CU158" s="36"/>
      <c r="CV158" s="36"/>
      <c r="CW158" s="36"/>
      <c r="CX158" s="36"/>
      <c r="CY158" s="36"/>
      <c r="CZ158" s="36"/>
      <c r="DA158" s="36"/>
    </row>
    <row r="159" spans="1:105" s="11" customFormat="1" x14ac:dyDescent="0.2">
      <c r="A159" s="46">
        <v>328010</v>
      </c>
      <c r="B159" s="42" t="s">
        <v>5</v>
      </c>
      <c r="C159" s="42" t="s">
        <v>120</v>
      </c>
      <c r="D159" s="53">
        <v>39.65</v>
      </c>
      <c r="E159" s="53">
        <v>-107.03</v>
      </c>
      <c r="F159" s="54">
        <v>2230</v>
      </c>
      <c r="G159" s="46" t="s">
        <v>35</v>
      </c>
      <c r="H159" s="55">
        <v>1</v>
      </c>
      <c r="I159" s="56">
        <v>1</v>
      </c>
      <c r="J159" s="55">
        <v>0</v>
      </c>
      <c r="K159" s="55">
        <v>0</v>
      </c>
      <c r="L159" s="55">
        <v>1</v>
      </c>
      <c r="M159" s="55">
        <v>0</v>
      </c>
      <c r="N159" s="55">
        <v>1</v>
      </c>
      <c r="O159" s="55">
        <v>0</v>
      </c>
      <c r="P159" s="55">
        <v>0</v>
      </c>
      <c r="Q159" s="55">
        <v>0</v>
      </c>
      <c r="R159" s="55">
        <v>0</v>
      </c>
      <c r="S159" s="55">
        <v>0</v>
      </c>
      <c r="T159" s="55">
        <v>0</v>
      </c>
      <c r="U159" s="55">
        <v>0</v>
      </c>
      <c r="V159" s="55">
        <v>0</v>
      </c>
      <c r="W159" s="47">
        <v>4.58</v>
      </c>
      <c r="X159" s="55">
        <v>0</v>
      </c>
      <c r="Y159" s="55">
        <v>0</v>
      </c>
      <c r="Z159" s="55">
        <v>1</v>
      </c>
      <c r="AA159" s="47">
        <v>5.68</v>
      </c>
      <c r="AB159" s="55">
        <v>0</v>
      </c>
      <c r="AC159" s="55">
        <v>1</v>
      </c>
      <c r="AD159" s="55">
        <v>0</v>
      </c>
      <c r="AE159" s="55">
        <v>0</v>
      </c>
      <c r="AF159" s="48">
        <f t="shared" si="24"/>
        <v>4</v>
      </c>
      <c r="AG159" s="48">
        <f t="shared" si="20"/>
        <v>12.26</v>
      </c>
      <c r="AH159" s="48">
        <f t="shared" si="21"/>
        <v>49.04</v>
      </c>
      <c r="AI159" s="48">
        <f t="shared" si="22"/>
        <v>13.36</v>
      </c>
      <c r="AJ159" s="49">
        <f t="shared" si="23"/>
        <v>0</v>
      </c>
      <c r="AK159" s="91"/>
      <c r="AL159" s="35"/>
      <c r="AM159" s="35"/>
      <c r="AN159" s="35"/>
      <c r="AO159" s="35"/>
      <c r="AP159" s="35"/>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row>
    <row r="160" spans="1:105" s="11" customFormat="1" x14ac:dyDescent="0.2">
      <c r="A160" s="46">
        <v>329010</v>
      </c>
      <c r="B160" s="42" t="s">
        <v>279</v>
      </c>
      <c r="C160" s="42" t="s">
        <v>119</v>
      </c>
      <c r="D160" s="53">
        <v>36.380000000000003</v>
      </c>
      <c r="E160" s="53">
        <v>-113.13</v>
      </c>
      <c r="F160" s="54">
        <v>1555</v>
      </c>
      <c r="G160" s="46" t="s">
        <v>29</v>
      </c>
      <c r="H160" s="55">
        <v>0</v>
      </c>
      <c r="I160" s="56">
        <v>0</v>
      </c>
      <c r="J160" s="55">
        <v>0</v>
      </c>
      <c r="K160" s="55">
        <v>0</v>
      </c>
      <c r="L160" s="55">
        <v>1</v>
      </c>
      <c r="M160" s="55">
        <v>0</v>
      </c>
      <c r="N160" s="55">
        <v>0</v>
      </c>
      <c r="O160" s="55">
        <v>0</v>
      </c>
      <c r="P160" s="55">
        <v>0</v>
      </c>
      <c r="Q160" s="55">
        <v>0</v>
      </c>
      <c r="R160" s="55">
        <v>0</v>
      </c>
      <c r="S160" s="55">
        <v>0</v>
      </c>
      <c r="T160" s="55">
        <v>0</v>
      </c>
      <c r="U160" s="55">
        <v>0</v>
      </c>
      <c r="V160" s="55">
        <v>0</v>
      </c>
      <c r="W160" s="47">
        <v>1.46</v>
      </c>
      <c r="X160" s="55">
        <v>0</v>
      </c>
      <c r="Y160" s="55">
        <v>0</v>
      </c>
      <c r="Z160" s="55">
        <v>0</v>
      </c>
      <c r="AA160" s="47">
        <v>0</v>
      </c>
      <c r="AB160" s="55">
        <v>0</v>
      </c>
      <c r="AC160" s="55">
        <v>0</v>
      </c>
      <c r="AD160" s="55">
        <v>1</v>
      </c>
      <c r="AE160" s="55">
        <v>0</v>
      </c>
      <c r="AF160" s="48">
        <f t="shared" si="24"/>
        <v>1</v>
      </c>
      <c r="AG160" s="48">
        <f t="shared" si="20"/>
        <v>2.46</v>
      </c>
      <c r="AH160" s="48">
        <f t="shared" si="21"/>
        <v>2.46</v>
      </c>
      <c r="AI160" s="48">
        <f t="shared" si="22"/>
        <v>0</v>
      </c>
      <c r="AJ160" s="49">
        <f t="shared" si="23"/>
        <v>0</v>
      </c>
      <c r="AK160" s="91"/>
      <c r="AL160" s="35"/>
      <c r="AM160" s="35"/>
      <c r="AN160" s="35"/>
      <c r="AO160" s="35"/>
      <c r="AP160" s="35"/>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36"/>
      <c r="CR160" s="36"/>
      <c r="CS160" s="36"/>
      <c r="CT160" s="36"/>
      <c r="CU160" s="36"/>
      <c r="CV160" s="36"/>
      <c r="CW160" s="36"/>
      <c r="CX160" s="36"/>
      <c r="CY160" s="36"/>
      <c r="CZ160" s="36"/>
      <c r="DA160" s="36"/>
    </row>
    <row r="161" spans="1:105" s="11" customFormat="1" x14ac:dyDescent="0.2">
      <c r="A161" s="46">
        <v>329020</v>
      </c>
      <c r="B161" s="42" t="s">
        <v>68</v>
      </c>
      <c r="C161" s="42" t="s">
        <v>119</v>
      </c>
      <c r="D161" s="53">
        <v>35.369999999999997</v>
      </c>
      <c r="E161" s="53">
        <v>-111.5</v>
      </c>
      <c r="F161" s="54">
        <v>2447</v>
      </c>
      <c r="G161" s="42" t="s">
        <v>133</v>
      </c>
      <c r="H161" s="52">
        <v>1</v>
      </c>
      <c r="I161" s="56">
        <v>1</v>
      </c>
      <c r="J161" s="55">
        <v>0</v>
      </c>
      <c r="K161" s="55">
        <v>1</v>
      </c>
      <c r="L161" s="55">
        <v>1</v>
      </c>
      <c r="M161" s="55">
        <v>0</v>
      </c>
      <c r="N161" s="55">
        <v>0</v>
      </c>
      <c r="O161" s="55">
        <v>0</v>
      </c>
      <c r="P161" s="55">
        <v>0</v>
      </c>
      <c r="Q161" s="55">
        <v>0</v>
      </c>
      <c r="R161" s="55">
        <v>0</v>
      </c>
      <c r="S161" s="55">
        <v>0</v>
      </c>
      <c r="T161" s="55">
        <v>0</v>
      </c>
      <c r="U161" s="55">
        <v>0</v>
      </c>
      <c r="V161" s="55">
        <v>0</v>
      </c>
      <c r="W161" s="47">
        <v>4.96</v>
      </c>
      <c r="X161" s="55">
        <v>0</v>
      </c>
      <c r="Y161" s="55">
        <v>0</v>
      </c>
      <c r="Z161" s="52">
        <v>1</v>
      </c>
      <c r="AA161" s="47">
        <v>5.68</v>
      </c>
      <c r="AB161" s="52">
        <v>0</v>
      </c>
      <c r="AC161" s="52">
        <v>1</v>
      </c>
      <c r="AD161" s="55">
        <v>0</v>
      </c>
      <c r="AE161" s="55">
        <v>0</v>
      </c>
      <c r="AF161" s="48">
        <f t="shared" si="24"/>
        <v>4</v>
      </c>
      <c r="AG161" s="48">
        <f t="shared" si="20"/>
        <v>12.64</v>
      </c>
      <c r="AH161" s="48">
        <f t="shared" si="21"/>
        <v>50.56</v>
      </c>
      <c r="AI161" s="48">
        <f t="shared" si="22"/>
        <v>20.04</v>
      </c>
      <c r="AJ161" s="49">
        <f t="shared" si="23"/>
        <v>0</v>
      </c>
      <c r="AK161" s="90"/>
      <c r="AL161" s="35"/>
      <c r="AM161" s="35"/>
      <c r="AN161" s="35"/>
      <c r="AO161" s="35"/>
      <c r="AP161" s="35"/>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36"/>
      <c r="CR161" s="36"/>
      <c r="CS161" s="36"/>
      <c r="CT161" s="36"/>
      <c r="CU161" s="36"/>
      <c r="CV161" s="36"/>
      <c r="CW161" s="36"/>
      <c r="CX161" s="36"/>
      <c r="CY161" s="36"/>
      <c r="CZ161" s="36"/>
      <c r="DA161" s="36"/>
    </row>
    <row r="162" spans="1:105" s="36" customFormat="1" x14ac:dyDescent="0.2">
      <c r="A162" s="46">
        <v>332010</v>
      </c>
      <c r="B162" s="96" t="s">
        <v>280</v>
      </c>
      <c r="C162" s="42" t="s">
        <v>118</v>
      </c>
      <c r="D162" s="53">
        <v>19.425000000000001</v>
      </c>
      <c r="E162" s="53">
        <v>-155.292</v>
      </c>
      <c r="F162" s="54">
        <v>1222</v>
      </c>
      <c r="G162" s="46" t="s">
        <v>13</v>
      </c>
      <c r="H162" s="55">
        <v>1</v>
      </c>
      <c r="I162" s="56">
        <v>1</v>
      </c>
      <c r="J162" s="55">
        <v>1</v>
      </c>
      <c r="K162" s="55">
        <v>1</v>
      </c>
      <c r="L162" s="55">
        <v>4</v>
      </c>
      <c r="M162" s="55">
        <v>1</v>
      </c>
      <c r="N162" s="55">
        <v>0</v>
      </c>
      <c r="O162" s="55">
        <v>1</v>
      </c>
      <c r="P162" s="55">
        <v>1</v>
      </c>
      <c r="Q162" s="55">
        <v>1</v>
      </c>
      <c r="R162" s="55">
        <v>1</v>
      </c>
      <c r="S162" s="55">
        <v>0</v>
      </c>
      <c r="T162" s="55">
        <v>1</v>
      </c>
      <c r="U162" s="55">
        <v>1</v>
      </c>
      <c r="V162" s="55">
        <v>1</v>
      </c>
      <c r="W162" s="47">
        <v>4.5999999999999996</v>
      </c>
      <c r="X162" s="55">
        <v>1</v>
      </c>
      <c r="Y162" s="55">
        <v>1</v>
      </c>
      <c r="Z162" s="55">
        <v>2</v>
      </c>
      <c r="AA162" s="47">
        <v>4.8499999999999996</v>
      </c>
      <c r="AB162" s="55">
        <v>1</v>
      </c>
      <c r="AC162" s="55">
        <v>1</v>
      </c>
      <c r="AD162" s="55">
        <v>1</v>
      </c>
      <c r="AE162" s="55">
        <v>0</v>
      </c>
      <c r="AF162" s="48">
        <f t="shared" si="24"/>
        <v>16</v>
      </c>
      <c r="AG162" s="48">
        <f t="shared" si="20"/>
        <v>16.45</v>
      </c>
      <c r="AH162" s="48">
        <f t="shared" si="21"/>
        <v>263.2</v>
      </c>
      <c r="AI162" s="48">
        <f t="shared" si="22"/>
        <v>47.949999999999996</v>
      </c>
      <c r="AJ162" s="49">
        <f t="shared" si="23"/>
        <v>3</v>
      </c>
      <c r="AK162" s="90"/>
      <c r="AL162" s="35"/>
      <c r="AM162" s="35"/>
      <c r="AN162" s="35"/>
      <c r="AO162" s="35"/>
      <c r="AP162" s="35"/>
    </row>
    <row r="163" spans="1:105" s="11" customFormat="1" x14ac:dyDescent="0.2">
      <c r="A163" s="46">
        <v>332020</v>
      </c>
      <c r="B163" s="42" t="s">
        <v>7</v>
      </c>
      <c r="C163" s="42" t="s">
        <v>118</v>
      </c>
      <c r="D163" s="53">
        <v>19.475000000000001</v>
      </c>
      <c r="E163" s="53">
        <v>-155.608</v>
      </c>
      <c r="F163" s="54">
        <v>4170</v>
      </c>
      <c r="G163" s="46" t="s">
        <v>46</v>
      </c>
      <c r="H163" s="55">
        <v>0</v>
      </c>
      <c r="I163" s="56">
        <v>0</v>
      </c>
      <c r="J163" s="55">
        <v>0</v>
      </c>
      <c r="K163" s="55">
        <v>0</v>
      </c>
      <c r="L163" s="55">
        <v>4</v>
      </c>
      <c r="M163" s="55">
        <v>0</v>
      </c>
      <c r="N163" s="55">
        <v>1</v>
      </c>
      <c r="O163" s="55">
        <v>1</v>
      </c>
      <c r="P163" s="55">
        <v>1</v>
      </c>
      <c r="Q163" s="55">
        <v>0</v>
      </c>
      <c r="R163" s="55">
        <v>1</v>
      </c>
      <c r="S163" s="55">
        <v>0</v>
      </c>
      <c r="T163" s="55">
        <v>1</v>
      </c>
      <c r="U163" s="55">
        <v>1</v>
      </c>
      <c r="V163" s="55">
        <v>1</v>
      </c>
      <c r="W163" s="47">
        <v>4.95</v>
      </c>
      <c r="X163" s="55">
        <v>1</v>
      </c>
      <c r="Y163" s="55">
        <v>1</v>
      </c>
      <c r="Z163" s="55">
        <v>1</v>
      </c>
      <c r="AA163" s="47">
        <v>0</v>
      </c>
      <c r="AB163" s="55">
        <v>1</v>
      </c>
      <c r="AC163" s="55">
        <v>1</v>
      </c>
      <c r="AD163" s="55">
        <v>1</v>
      </c>
      <c r="AE163" s="55">
        <v>1</v>
      </c>
      <c r="AF163" s="48">
        <f t="shared" si="24"/>
        <v>11</v>
      </c>
      <c r="AG163" s="48">
        <f t="shared" si="20"/>
        <v>11.95</v>
      </c>
      <c r="AH163" s="48">
        <f t="shared" si="21"/>
        <v>131.44999999999999</v>
      </c>
      <c r="AI163" s="48">
        <f t="shared" si="22"/>
        <v>4</v>
      </c>
      <c r="AJ163" s="49">
        <f t="shared" si="23"/>
        <v>3</v>
      </c>
      <c r="AK163" s="90"/>
      <c r="AL163" s="35"/>
      <c r="AM163" s="35"/>
      <c r="AN163" s="35"/>
      <c r="AO163" s="35"/>
      <c r="AP163" s="35"/>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36"/>
      <c r="CR163" s="36"/>
      <c r="CS163" s="36"/>
      <c r="CT163" s="36"/>
      <c r="CU163" s="36"/>
      <c r="CV163" s="36"/>
      <c r="CW163" s="36"/>
      <c r="CX163" s="36"/>
      <c r="CY163" s="36"/>
      <c r="CZ163" s="36"/>
      <c r="DA163" s="36"/>
    </row>
    <row r="164" spans="1:105" s="11" customFormat="1" x14ac:dyDescent="0.2">
      <c r="A164" s="46">
        <v>332030</v>
      </c>
      <c r="B164" s="42" t="s">
        <v>8</v>
      </c>
      <c r="C164" s="42" t="s">
        <v>118</v>
      </c>
      <c r="D164" s="53">
        <v>19.82</v>
      </c>
      <c r="E164" s="53">
        <v>-155.47</v>
      </c>
      <c r="F164" s="54">
        <v>4205</v>
      </c>
      <c r="G164" s="46" t="s">
        <v>46</v>
      </c>
      <c r="H164" s="55">
        <v>0</v>
      </c>
      <c r="I164" s="56">
        <v>0</v>
      </c>
      <c r="J164" s="55">
        <v>0</v>
      </c>
      <c r="K164" s="55">
        <v>0</v>
      </c>
      <c r="L164" s="55">
        <v>2</v>
      </c>
      <c r="M164" s="55">
        <v>0</v>
      </c>
      <c r="N164" s="55">
        <v>0</v>
      </c>
      <c r="O164" s="55">
        <v>1</v>
      </c>
      <c r="P164" s="55">
        <v>0</v>
      </c>
      <c r="Q164" s="55">
        <v>0</v>
      </c>
      <c r="R164" s="55">
        <v>0</v>
      </c>
      <c r="S164" s="55">
        <v>0</v>
      </c>
      <c r="T164" s="55">
        <v>1</v>
      </c>
      <c r="U164" s="55">
        <v>0</v>
      </c>
      <c r="V164" s="55">
        <v>0</v>
      </c>
      <c r="W164" s="47">
        <v>4.55</v>
      </c>
      <c r="X164" s="55">
        <v>0</v>
      </c>
      <c r="Y164" s="55">
        <v>0</v>
      </c>
      <c r="Z164" s="55">
        <v>1</v>
      </c>
      <c r="AA164" s="47">
        <v>0</v>
      </c>
      <c r="AB164" s="55">
        <v>0</v>
      </c>
      <c r="AC164" s="55">
        <v>1</v>
      </c>
      <c r="AD164" s="55">
        <v>1</v>
      </c>
      <c r="AE164" s="55">
        <v>0</v>
      </c>
      <c r="AF164" s="48">
        <f t="shared" si="24"/>
        <v>4</v>
      </c>
      <c r="AG164" s="48">
        <f t="shared" si="20"/>
        <v>7.55</v>
      </c>
      <c r="AH164" s="48">
        <f t="shared" si="21"/>
        <v>30.2</v>
      </c>
      <c r="AI164" s="48">
        <f t="shared" si="22"/>
        <v>2</v>
      </c>
      <c r="AJ164" s="49">
        <f t="shared" si="23"/>
        <v>1</v>
      </c>
      <c r="AK164" s="90"/>
      <c r="AL164" s="35"/>
      <c r="AM164" s="35"/>
      <c r="AN164" s="35"/>
      <c r="AO164" s="35"/>
      <c r="AP164" s="35"/>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X164" s="36"/>
      <c r="CY164" s="36"/>
      <c r="CZ164" s="36"/>
      <c r="DA164" s="36"/>
    </row>
    <row r="165" spans="1:105" s="11" customFormat="1" ht="25.5" x14ac:dyDescent="0.2">
      <c r="A165" s="46">
        <v>332040</v>
      </c>
      <c r="B165" s="97" t="s">
        <v>281</v>
      </c>
      <c r="C165" s="42" t="s">
        <v>118</v>
      </c>
      <c r="D165" s="53">
        <v>19.692</v>
      </c>
      <c r="E165" s="53">
        <v>-155.87</v>
      </c>
      <c r="F165" s="54">
        <v>2523</v>
      </c>
      <c r="G165" s="46" t="s">
        <v>13</v>
      </c>
      <c r="H165" s="55">
        <v>1</v>
      </c>
      <c r="I165" s="56">
        <v>1</v>
      </c>
      <c r="J165" s="55">
        <v>0</v>
      </c>
      <c r="K165" s="55">
        <v>0</v>
      </c>
      <c r="L165" s="55">
        <v>3</v>
      </c>
      <c r="M165" s="55">
        <v>0</v>
      </c>
      <c r="N165" s="55">
        <v>0</v>
      </c>
      <c r="O165" s="55">
        <v>1</v>
      </c>
      <c r="P165" s="55">
        <v>0</v>
      </c>
      <c r="Q165" s="55">
        <v>0</v>
      </c>
      <c r="R165" s="55">
        <v>0</v>
      </c>
      <c r="S165" s="55">
        <v>0</v>
      </c>
      <c r="T165" s="55">
        <v>1</v>
      </c>
      <c r="U165" s="55">
        <v>0</v>
      </c>
      <c r="V165" s="55">
        <v>0</v>
      </c>
      <c r="W165" s="47">
        <v>4.79</v>
      </c>
      <c r="X165" s="55">
        <v>0</v>
      </c>
      <c r="Y165" s="55">
        <v>1</v>
      </c>
      <c r="Z165" s="55">
        <v>2</v>
      </c>
      <c r="AA165" s="47">
        <v>4.8499999999999996</v>
      </c>
      <c r="AB165" s="55">
        <v>1</v>
      </c>
      <c r="AC165" s="55">
        <v>1</v>
      </c>
      <c r="AD165" s="55">
        <v>1</v>
      </c>
      <c r="AE165" s="55">
        <v>0</v>
      </c>
      <c r="AF165" s="48">
        <f t="shared" si="24"/>
        <v>7</v>
      </c>
      <c r="AG165" s="48">
        <f t="shared" si="20"/>
        <v>15.64</v>
      </c>
      <c r="AH165" s="48">
        <f t="shared" si="21"/>
        <v>109.48</v>
      </c>
      <c r="AI165" s="48">
        <f t="shared" si="22"/>
        <v>27.4</v>
      </c>
      <c r="AJ165" s="49">
        <f t="shared" si="23"/>
        <v>1</v>
      </c>
      <c r="AK165" s="90" t="s">
        <v>168</v>
      </c>
      <c r="AL165" s="35"/>
      <c r="AM165" s="35"/>
      <c r="AN165" s="35"/>
      <c r="AO165" s="35"/>
      <c r="AP165" s="35"/>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6"/>
      <c r="CR165" s="36"/>
      <c r="CS165" s="36"/>
      <c r="CT165" s="36"/>
      <c r="CU165" s="36"/>
      <c r="CV165" s="36"/>
      <c r="CW165" s="36"/>
      <c r="CX165" s="36"/>
      <c r="CY165" s="36"/>
      <c r="CZ165" s="36"/>
      <c r="DA165" s="36"/>
    </row>
    <row r="166" spans="1:105" s="33" customFormat="1" x14ac:dyDescent="0.2">
      <c r="A166" s="46">
        <v>332060</v>
      </c>
      <c r="B166" s="42" t="s">
        <v>282</v>
      </c>
      <c r="C166" s="42" t="s">
        <v>118</v>
      </c>
      <c r="D166" s="53">
        <v>20.707999999999998</v>
      </c>
      <c r="E166" s="53">
        <v>-156.25</v>
      </c>
      <c r="F166" s="54">
        <v>3055</v>
      </c>
      <c r="G166" s="46" t="s">
        <v>46</v>
      </c>
      <c r="H166" s="55">
        <v>0</v>
      </c>
      <c r="I166" s="56">
        <v>0</v>
      </c>
      <c r="J166" s="55">
        <v>0</v>
      </c>
      <c r="K166" s="55">
        <v>0</v>
      </c>
      <c r="L166" s="55">
        <v>3</v>
      </c>
      <c r="M166" s="55">
        <v>0</v>
      </c>
      <c r="N166" s="55">
        <v>0</v>
      </c>
      <c r="O166" s="55">
        <v>1</v>
      </c>
      <c r="P166" s="55">
        <v>0</v>
      </c>
      <c r="Q166" s="55">
        <v>0</v>
      </c>
      <c r="R166" s="55">
        <v>0</v>
      </c>
      <c r="S166" s="55">
        <v>0</v>
      </c>
      <c r="T166" s="55">
        <v>0</v>
      </c>
      <c r="U166" s="55">
        <v>0</v>
      </c>
      <c r="V166" s="55">
        <v>1</v>
      </c>
      <c r="W166" s="47">
        <v>4.92</v>
      </c>
      <c r="X166" s="55">
        <v>0</v>
      </c>
      <c r="Y166" s="55">
        <v>0</v>
      </c>
      <c r="Z166" s="55">
        <v>1</v>
      </c>
      <c r="AA166" s="47">
        <v>0</v>
      </c>
      <c r="AB166" s="55">
        <v>0</v>
      </c>
      <c r="AC166" s="55">
        <v>1</v>
      </c>
      <c r="AD166" s="55">
        <v>1</v>
      </c>
      <c r="AE166" s="55">
        <v>1</v>
      </c>
      <c r="AF166" s="48">
        <f t="shared" si="24"/>
        <v>5</v>
      </c>
      <c r="AG166" s="48">
        <f t="shared" si="20"/>
        <v>8.92</v>
      </c>
      <c r="AH166" s="48">
        <f t="shared" ref="AH166" si="25">(AF166*AG166)</f>
        <v>44.6</v>
      </c>
      <c r="AI166" s="48">
        <f t="shared" si="22"/>
        <v>3</v>
      </c>
      <c r="AJ166" s="49">
        <f t="shared" si="23"/>
        <v>1</v>
      </c>
      <c r="AK166" s="90"/>
      <c r="AL166" s="35"/>
      <c r="AM166" s="35"/>
      <c r="AN166" s="35"/>
      <c r="AO166" s="35"/>
      <c r="AP166" s="35"/>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row>
    <row r="167" spans="1:105" x14ac:dyDescent="0.2">
      <c r="AL167" s="82"/>
      <c r="AM167" s="82"/>
      <c r="AN167" s="82"/>
      <c r="AO167" s="82"/>
      <c r="AP167" s="82"/>
      <c r="AQ167" s="74"/>
      <c r="AR167" s="74"/>
      <c r="AS167" s="74"/>
      <c r="AT167" s="74"/>
      <c r="AU167" s="74"/>
      <c r="AV167" s="74"/>
      <c r="AW167" s="74"/>
      <c r="AX167" s="74"/>
      <c r="AY167" s="74"/>
      <c r="AZ167" s="74"/>
      <c r="BA167" s="74"/>
      <c r="BB167" s="74"/>
      <c r="BC167" s="74"/>
      <c r="BD167" s="74"/>
      <c r="BE167" s="74"/>
      <c r="BF167" s="74"/>
      <c r="BG167" s="74"/>
      <c r="BH167" s="74"/>
      <c r="BI167" s="74"/>
      <c r="BJ167" s="74"/>
      <c r="BK167" s="74"/>
      <c r="BL167" s="74"/>
      <c r="BM167" s="74"/>
      <c r="BN167" s="74"/>
      <c r="BO167" s="74"/>
      <c r="BP167" s="74"/>
      <c r="BQ167" s="74"/>
      <c r="BR167" s="74"/>
      <c r="BS167" s="74"/>
      <c r="BT167" s="74"/>
      <c r="BU167" s="74"/>
      <c r="BV167" s="74"/>
      <c r="BW167" s="74"/>
      <c r="BX167" s="74"/>
      <c r="BY167" s="74"/>
      <c r="BZ167" s="74"/>
      <c r="CA167" s="74"/>
      <c r="CB167" s="74"/>
      <c r="CC167" s="74"/>
      <c r="CD167" s="74"/>
      <c r="CE167" s="74"/>
      <c r="CF167" s="74"/>
      <c r="CG167" s="74"/>
      <c r="CH167" s="74"/>
      <c r="CI167" s="74"/>
      <c r="CJ167" s="74"/>
      <c r="CK167" s="74"/>
      <c r="CL167" s="74"/>
      <c r="CM167" s="74"/>
      <c r="CN167" s="74"/>
      <c r="CO167" s="74"/>
      <c r="CP167" s="74"/>
      <c r="CQ167" s="74"/>
      <c r="CR167" s="74"/>
      <c r="CS167" s="74"/>
      <c r="CT167" s="74"/>
      <c r="CU167" s="74"/>
      <c r="CV167" s="74"/>
      <c r="CW167" s="74"/>
      <c r="CX167" s="74"/>
      <c r="CY167" s="74"/>
      <c r="CZ167" s="74"/>
      <c r="DA167" s="74"/>
    </row>
    <row r="168" spans="1:105" x14ac:dyDescent="0.2">
      <c r="AL168" s="82"/>
      <c r="AM168" s="82"/>
      <c r="AN168" s="82"/>
      <c r="AO168" s="82"/>
      <c r="AP168" s="82"/>
      <c r="AQ168" s="74"/>
      <c r="AR168" s="74"/>
      <c r="AS168" s="74"/>
      <c r="AT168" s="74"/>
      <c r="AU168" s="74"/>
      <c r="AV168" s="74"/>
      <c r="AW168" s="74"/>
      <c r="AX168" s="74"/>
      <c r="AY168" s="74"/>
      <c r="AZ168" s="74"/>
      <c r="BA168" s="74"/>
      <c r="BB168" s="74"/>
      <c r="BC168" s="74"/>
      <c r="BD168" s="74"/>
      <c r="BE168" s="74"/>
      <c r="BF168" s="74"/>
      <c r="BG168" s="74"/>
      <c r="BH168" s="74"/>
      <c r="BI168" s="74"/>
      <c r="BJ168" s="74"/>
      <c r="BK168" s="74"/>
      <c r="BL168" s="74"/>
      <c r="BM168" s="74"/>
      <c r="BN168" s="74"/>
      <c r="BO168" s="74"/>
      <c r="BP168" s="74"/>
      <c r="BQ168" s="74"/>
      <c r="BR168" s="74"/>
      <c r="BS168" s="74"/>
      <c r="BT168" s="74"/>
      <c r="BU168" s="74"/>
      <c r="BV168" s="74"/>
      <c r="BW168" s="74"/>
      <c r="BX168" s="74"/>
      <c r="BY168" s="74"/>
      <c r="BZ168" s="74"/>
      <c r="CA168" s="74"/>
      <c r="CB168" s="74"/>
      <c r="CC168" s="74"/>
      <c r="CD168" s="74"/>
      <c r="CE168" s="74"/>
      <c r="CF168" s="74"/>
      <c r="CG168" s="74"/>
      <c r="CH168" s="74"/>
      <c r="CI168" s="74"/>
      <c r="CJ168" s="74"/>
      <c r="CK168" s="74"/>
      <c r="CL168" s="74"/>
      <c r="CM168" s="74"/>
      <c r="CN168" s="74"/>
      <c r="CO168" s="74"/>
      <c r="CP168" s="74"/>
      <c r="CQ168" s="74"/>
      <c r="CR168" s="74"/>
      <c r="CS168" s="74"/>
      <c r="CT168" s="74"/>
      <c r="CU168" s="74"/>
      <c r="CV168" s="74"/>
      <c r="CW168" s="74"/>
      <c r="CX168" s="74"/>
      <c r="CY168" s="74"/>
      <c r="CZ168" s="74"/>
      <c r="DA168" s="74"/>
    </row>
    <row r="169" spans="1:105" x14ac:dyDescent="0.2">
      <c r="AL169" s="82"/>
      <c r="AM169" s="82"/>
      <c r="AN169" s="82"/>
      <c r="AO169" s="82"/>
      <c r="AP169" s="82"/>
      <c r="AQ169" s="74"/>
      <c r="AR169" s="74"/>
      <c r="AS169" s="74"/>
      <c r="AT169" s="74"/>
      <c r="AU169" s="74"/>
      <c r="AV169" s="74"/>
      <c r="AW169" s="74"/>
      <c r="AX169" s="74"/>
      <c r="AY169" s="74"/>
      <c r="AZ169" s="74"/>
      <c r="BA169" s="74"/>
      <c r="BB169" s="74"/>
      <c r="BC169" s="74"/>
      <c r="BD169" s="74"/>
      <c r="BE169" s="74"/>
      <c r="BF169" s="74"/>
      <c r="BG169" s="74"/>
      <c r="BH169" s="74"/>
      <c r="BI169" s="74"/>
      <c r="BJ169" s="74"/>
      <c r="BK169" s="74"/>
      <c r="BL169" s="74"/>
      <c r="BM169" s="74"/>
      <c r="BN169" s="74"/>
      <c r="BO169" s="74"/>
      <c r="BP169" s="74"/>
      <c r="BQ169" s="74"/>
      <c r="BR169" s="74"/>
      <c r="BS169" s="74"/>
      <c r="BT169" s="74"/>
      <c r="BU169" s="74"/>
      <c r="BV169" s="74"/>
      <c r="BW169" s="74"/>
      <c r="BX169" s="74"/>
      <c r="BY169" s="74"/>
      <c r="BZ169" s="74"/>
      <c r="CA169" s="74"/>
      <c r="CB169" s="74"/>
      <c r="CC169" s="74"/>
      <c r="CD169" s="74"/>
      <c r="CE169" s="74"/>
      <c r="CF169" s="74"/>
      <c r="CG169" s="74"/>
      <c r="CH169" s="74"/>
      <c r="CI169" s="74"/>
      <c r="CJ169" s="74"/>
      <c r="CK169" s="74"/>
      <c r="CL169" s="74"/>
      <c r="CM169" s="74"/>
      <c r="CN169" s="74"/>
      <c r="CO169" s="74"/>
      <c r="CP169" s="74"/>
      <c r="CQ169" s="74"/>
      <c r="CR169" s="74"/>
      <c r="CS169" s="74"/>
      <c r="CT169" s="74"/>
      <c r="CU169" s="74"/>
      <c r="CV169" s="74"/>
      <c r="CW169" s="74"/>
      <c r="CX169" s="74"/>
      <c r="CY169" s="74"/>
      <c r="CZ169" s="74"/>
      <c r="DA169" s="74"/>
    </row>
    <row r="170" spans="1:105" x14ac:dyDescent="0.2">
      <c r="AL170" s="82"/>
      <c r="AM170" s="82"/>
      <c r="AN170" s="82"/>
      <c r="AO170" s="82"/>
      <c r="AP170" s="82"/>
      <c r="AQ170" s="74"/>
      <c r="AR170" s="74"/>
      <c r="AS170" s="74"/>
      <c r="AT170" s="74"/>
      <c r="AU170" s="74"/>
      <c r="AV170" s="74"/>
      <c r="AW170" s="74"/>
      <c r="AX170" s="74"/>
      <c r="AY170" s="74"/>
      <c r="AZ170" s="74"/>
      <c r="BA170" s="74"/>
      <c r="BB170" s="74"/>
      <c r="BC170" s="74"/>
      <c r="BD170" s="74"/>
      <c r="BE170" s="74"/>
      <c r="BF170" s="74"/>
      <c r="BG170" s="74"/>
      <c r="BH170" s="74"/>
      <c r="BI170" s="74"/>
      <c r="BJ170" s="74"/>
      <c r="BK170" s="74"/>
      <c r="BL170" s="74"/>
      <c r="BM170" s="74"/>
      <c r="BN170" s="74"/>
      <c r="BO170" s="74"/>
      <c r="BP170" s="74"/>
      <c r="BQ170" s="74"/>
      <c r="BR170" s="74"/>
      <c r="BS170" s="74"/>
      <c r="BT170" s="74"/>
      <c r="BU170" s="74"/>
      <c r="BV170" s="74"/>
      <c r="BW170" s="74"/>
      <c r="BX170" s="74"/>
      <c r="BY170" s="74"/>
      <c r="BZ170" s="74"/>
      <c r="CA170" s="74"/>
      <c r="CB170" s="74"/>
      <c r="CC170" s="74"/>
      <c r="CD170" s="74"/>
      <c r="CE170" s="74"/>
      <c r="CF170" s="74"/>
      <c r="CG170" s="74"/>
      <c r="CH170" s="74"/>
      <c r="CI170" s="74"/>
      <c r="CJ170" s="74"/>
      <c r="CK170" s="74"/>
      <c r="CL170" s="74"/>
      <c r="CM170" s="74"/>
      <c r="CN170" s="74"/>
      <c r="CO170" s="74"/>
      <c r="CP170" s="74"/>
      <c r="CQ170" s="74"/>
      <c r="CR170" s="74"/>
      <c r="CS170" s="74"/>
      <c r="CT170" s="74"/>
      <c r="CU170" s="74"/>
      <c r="CV170" s="74"/>
      <c r="CW170" s="74"/>
      <c r="CX170" s="74"/>
      <c r="CY170" s="74"/>
      <c r="CZ170" s="74"/>
      <c r="DA170" s="74"/>
    </row>
    <row r="171" spans="1:105" x14ac:dyDescent="0.2">
      <c r="AL171" s="82"/>
      <c r="AM171" s="82"/>
      <c r="AN171" s="82"/>
      <c r="AO171" s="82"/>
      <c r="AP171" s="82"/>
      <c r="AQ171" s="74"/>
      <c r="AR171" s="74"/>
      <c r="AS171" s="74"/>
      <c r="AT171" s="74"/>
      <c r="AU171" s="74"/>
      <c r="AV171" s="74"/>
      <c r="AW171" s="74"/>
      <c r="AX171" s="74"/>
      <c r="AY171" s="74"/>
      <c r="AZ171" s="74"/>
      <c r="BA171" s="74"/>
      <c r="BB171" s="74"/>
      <c r="BC171" s="74"/>
      <c r="BD171" s="74"/>
      <c r="BE171" s="74"/>
      <c r="BF171" s="74"/>
      <c r="BG171" s="74"/>
      <c r="BH171" s="74"/>
      <c r="BI171" s="74"/>
      <c r="BJ171" s="74"/>
      <c r="BK171" s="74"/>
      <c r="BL171" s="74"/>
      <c r="BM171" s="74"/>
      <c r="BN171" s="74"/>
      <c r="BO171" s="74"/>
      <c r="BP171" s="74"/>
      <c r="BQ171" s="74"/>
      <c r="BR171" s="74"/>
      <c r="BS171" s="74"/>
      <c r="BT171" s="74"/>
      <c r="BU171" s="74"/>
      <c r="BV171" s="74"/>
      <c r="BW171" s="74"/>
      <c r="BX171" s="74"/>
      <c r="BY171" s="74"/>
      <c r="BZ171" s="74"/>
      <c r="CA171" s="74"/>
      <c r="CB171" s="74"/>
      <c r="CC171" s="74"/>
      <c r="CD171" s="74"/>
      <c r="CE171" s="74"/>
      <c r="CF171" s="74"/>
      <c r="CG171" s="74"/>
      <c r="CH171" s="74"/>
      <c r="CI171" s="74"/>
      <c r="CJ171" s="74"/>
      <c r="CK171" s="74"/>
      <c r="CL171" s="74"/>
      <c r="CM171" s="74"/>
      <c r="CN171" s="74"/>
      <c r="CO171" s="74"/>
      <c r="CP171" s="74"/>
      <c r="CQ171" s="74"/>
      <c r="CR171" s="74"/>
      <c r="CS171" s="74"/>
      <c r="CT171" s="74"/>
      <c r="CU171" s="74"/>
      <c r="CV171" s="74"/>
      <c r="CW171" s="74"/>
      <c r="CX171" s="74"/>
      <c r="CY171" s="74"/>
      <c r="CZ171" s="74"/>
      <c r="DA171" s="74"/>
    </row>
    <row r="172" spans="1:105" x14ac:dyDescent="0.2">
      <c r="AL172" s="82"/>
      <c r="AM172" s="82"/>
      <c r="AN172" s="82"/>
      <c r="AO172" s="82"/>
      <c r="AP172" s="82"/>
      <c r="AQ172" s="74"/>
      <c r="AR172" s="74"/>
      <c r="AS172" s="74"/>
      <c r="AT172" s="74"/>
      <c r="AU172" s="74"/>
      <c r="AV172" s="74"/>
      <c r="AW172" s="74"/>
      <c r="AX172" s="74"/>
      <c r="AY172" s="74"/>
      <c r="AZ172" s="74"/>
      <c r="BA172" s="74"/>
      <c r="BB172" s="74"/>
      <c r="BC172" s="74"/>
      <c r="BD172" s="74"/>
      <c r="BE172" s="74"/>
      <c r="BF172" s="74"/>
      <c r="BG172" s="74"/>
      <c r="BH172" s="74"/>
      <c r="BI172" s="74"/>
      <c r="BJ172" s="74"/>
      <c r="BK172" s="74"/>
      <c r="BL172" s="74"/>
      <c r="BM172" s="74"/>
      <c r="BN172" s="74"/>
      <c r="BO172" s="74"/>
      <c r="BP172" s="74"/>
      <c r="BQ172" s="74"/>
      <c r="BR172" s="74"/>
      <c r="BS172" s="74"/>
      <c r="BT172" s="74"/>
      <c r="BU172" s="74"/>
      <c r="BV172" s="74"/>
      <c r="BW172" s="74"/>
      <c r="BX172" s="74"/>
      <c r="BY172" s="74"/>
      <c r="BZ172" s="74"/>
      <c r="CA172" s="74"/>
      <c r="CB172" s="74"/>
      <c r="CC172" s="74"/>
      <c r="CD172" s="74"/>
      <c r="CE172" s="74"/>
      <c r="CF172" s="74"/>
      <c r="CG172" s="74"/>
      <c r="CH172" s="74"/>
      <c r="CI172" s="74"/>
      <c r="CJ172" s="74"/>
      <c r="CK172" s="74"/>
      <c r="CL172" s="74"/>
      <c r="CM172" s="74"/>
      <c r="CN172" s="74"/>
      <c r="CO172" s="74"/>
      <c r="CP172" s="74"/>
      <c r="CQ172" s="74"/>
      <c r="CR172" s="74"/>
      <c r="CS172" s="74"/>
      <c r="CT172" s="74"/>
      <c r="CU172" s="74"/>
      <c r="CV172" s="74"/>
      <c r="CW172" s="74"/>
      <c r="CX172" s="74"/>
      <c r="CY172" s="74"/>
      <c r="CZ172" s="74"/>
      <c r="DA172" s="74"/>
    </row>
    <row r="173" spans="1:105" x14ac:dyDescent="0.2">
      <c r="AL173" s="82"/>
      <c r="AM173" s="82"/>
      <c r="AN173" s="82"/>
      <c r="AO173" s="82"/>
      <c r="AP173" s="82"/>
      <c r="AQ173" s="74"/>
      <c r="AR173" s="74"/>
      <c r="AS173" s="74"/>
      <c r="AT173" s="74"/>
      <c r="AU173" s="74"/>
      <c r="AV173" s="74"/>
      <c r="AW173" s="74"/>
      <c r="AX173" s="74"/>
      <c r="AY173" s="74"/>
      <c r="AZ173" s="74"/>
      <c r="BA173" s="74"/>
      <c r="BB173" s="74"/>
      <c r="BC173" s="74"/>
      <c r="BD173" s="74"/>
      <c r="BE173" s="74"/>
      <c r="BF173" s="74"/>
      <c r="BG173" s="74"/>
      <c r="BH173" s="74"/>
      <c r="BI173" s="74"/>
      <c r="BJ173" s="74"/>
      <c r="BK173" s="74"/>
      <c r="BL173" s="74"/>
      <c r="BM173" s="74"/>
      <c r="BN173" s="74"/>
      <c r="BO173" s="74"/>
      <c r="BP173" s="74"/>
      <c r="BQ173" s="74"/>
      <c r="BR173" s="74"/>
      <c r="BS173" s="74"/>
      <c r="BT173" s="74"/>
      <c r="BU173" s="74"/>
      <c r="BV173" s="74"/>
      <c r="BW173" s="74"/>
      <c r="BX173" s="74"/>
      <c r="BY173" s="74"/>
      <c r="BZ173" s="74"/>
      <c r="CA173" s="74"/>
      <c r="CB173" s="74"/>
      <c r="CC173" s="74"/>
      <c r="CD173" s="74"/>
      <c r="CE173" s="74"/>
      <c r="CF173" s="74"/>
      <c r="CG173" s="74"/>
      <c r="CH173" s="74"/>
      <c r="CI173" s="74"/>
      <c r="CJ173" s="74"/>
      <c r="CK173" s="74"/>
      <c r="CL173" s="74"/>
      <c r="CM173" s="74"/>
      <c r="CN173" s="74"/>
      <c r="CO173" s="74"/>
      <c r="CP173" s="74"/>
      <c r="CQ173" s="74"/>
      <c r="CR173" s="74"/>
      <c r="CS173" s="74"/>
      <c r="CT173" s="74"/>
      <c r="CU173" s="74"/>
      <c r="CV173" s="74"/>
      <c r="CW173" s="74"/>
      <c r="CX173" s="74"/>
      <c r="CY173" s="74"/>
      <c r="CZ173" s="74"/>
      <c r="DA173" s="74"/>
    </row>
    <row r="174" spans="1:105" x14ac:dyDescent="0.2">
      <c r="AL174" s="82"/>
      <c r="AM174" s="82"/>
      <c r="AN174" s="82"/>
      <c r="AO174" s="82"/>
      <c r="AP174" s="82"/>
      <c r="AQ174" s="74"/>
      <c r="AR174" s="74"/>
      <c r="AS174" s="74"/>
      <c r="AT174" s="74"/>
      <c r="AU174" s="74"/>
      <c r="AV174" s="74"/>
      <c r="AW174" s="74"/>
      <c r="AX174" s="74"/>
      <c r="AY174" s="74"/>
      <c r="AZ174" s="74"/>
      <c r="BA174" s="74"/>
      <c r="BB174" s="74"/>
      <c r="BC174" s="74"/>
      <c r="BD174" s="74"/>
      <c r="BE174" s="74"/>
      <c r="BF174" s="74"/>
      <c r="BG174" s="74"/>
      <c r="BH174" s="74"/>
      <c r="BI174" s="74"/>
      <c r="BJ174" s="74"/>
      <c r="BK174" s="74"/>
      <c r="BL174" s="74"/>
      <c r="BM174" s="74"/>
      <c r="BN174" s="74"/>
      <c r="BO174" s="74"/>
      <c r="BP174" s="74"/>
      <c r="BQ174" s="74"/>
      <c r="BR174" s="74"/>
      <c r="BS174" s="74"/>
      <c r="BT174" s="74"/>
      <c r="BU174" s="74"/>
      <c r="BV174" s="74"/>
      <c r="BW174" s="74"/>
      <c r="BX174" s="74"/>
      <c r="BY174" s="74"/>
      <c r="BZ174" s="74"/>
      <c r="CA174" s="74"/>
      <c r="CB174" s="74"/>
      <c r="CC174" s="74"/>
      <c r="CD174" s="74"/>
      <c r="CE174" s="74"/>
      <c r="CF174" s="74"/>
      <c r="CG174" s="74"/>
      <c r="CH174" s="74"/>
      <c r="CI174" s="74"/>
      <c r="CJ174" s="74"/>
      <c r="CK174" s="74"/>
      <c r="CL174" s="74"/>
      <c r="CM174" s="74"/>
      <c r="CN174" s="74"/>
      <c r="CO174" s="74"/>
      <c r="CP174" s="74"/>
      <c r="CQ174" s="74"/>
      <c r="CR174" s="74"/>
      <c r="CS174" s="74"/>
      <c r="CT174" s="74"/>
      <c r="CU174" s="74"/>
      <c r="CV174" s="74"/>
      <c r="CW174" s="74"/>
      <c r="CX174" s="74"/>
      <c r="CY174" s="74"/>
      <c r="CZ174" s="74"/>
      <c r="DA174" s="74"/>
    </row>
    <row r="175" spans="1:105" x14ac:dyDescent="0.2">
      <c r="AL175" s="82"/>
      <c r="AM175" s="82"/>
      <c r="AN175" s="82"/>
      <c r="AO175" s="82"/>
      <c r="AP175" s="82"/>
      <c r="AQ175" s="74"/>
      <c r="AR175" s="74"/>
      <c r="AS175" s="74"/>
      <c r="AT175" s="74"/>
      <c r="AU175" s="74"/>
      <c r="AV175" s="74"/>
      <c r="AW175" s="74"/>
      <c r="AX175" s="74"/>
      <c r="AY175" s="74"/>
      <c r="AZ175" s="74"/>
      <c r="BA175" s="74"/>
      <c r="BB175" s="74"/>
      <c r="BC175" s="74"/>
      <c r="BD175" s="74"/>
      <c r="BE175" s="74"/>
      <c r="BF175" s="74"/>
      <c r="BG175" s="74"/>
      <c r="BH175" s="74"/>
      <c r="BI175" s="74"/>
      <c r="BJ175" s="74"/>
      <c r="BK175" s="74"/>
      <c r="BL175" s="74"/>
      <c r="BM175" s="74"/>
      <c r="BN175" s="74"/>
      <c r="BO175" s="74"/>
      <c r="BP175" s="74"/>
      <c r="BQ175" s="74"/>
      <c r="BR175" s="74"/>
      <c r="BS175" s="74"/>
      <c r="BT175" s="74"/>
      <c r="BU175" s="74"/>
      <c r="BV175" s="74"/>
      <c r="BW175" s="74"/>
      <c r="BX175" s="74"/>
      <c r="BY175" s="74"/>
      <c r="BZ175" s="74"/>
      <c r="CA175" s="74"/>
      <c r="CB175" s="74"/>
      <c r="CC175" s="74"/>
      <c r="CD175" s="74"/>
      <c r="CE175" s="74"/>
      <c r="CF175" s="74"/>
      <c r="CG175" s="74"/>
      <c r="CH175" s="74"/>
      <c r="CI175" s="74"/>
      <c r="CJ175" s="74"/>
      <c r="CK175" s="74"/>
      <c r="CL175" s="74"/>
      <c r="CM175" s="74"/>
      <c r="CN175" s="74"/>
      <c r="CO175" s="74"/>
      <c r="CP175" s="74"/>
      <c r="CQ175" s="74"/>
      <c r="CR175" s="74"/>
      <c r="CS175" s="74"/>
      <c r="CT175" s="74"/>
      <c r="CU175" s="74"/>
      <c r="CV175" s="74"/>
      <c r="CW175" s="74"/>
      <c r="CX175" s="74"/>
      <c r="CY175" s="74"/>
      <c r="CZ175" s="74"/>
      <c r="DA175" s="74"/>
    </row>
    <row r="176" spans="1:105" x14ac:dyDescent="0.2">
      <c r="AL176" s="82"/>
      <c r="AM176" s="82"/>
      <c r="AN176" s="82"/>
      <c r="AO176" s="82"/>
      <c r="AP176" s="82"/>
      <c r="AQ176" s="74"/>
      <c r="AR176" s="74"/>
      <c r="AS176" s="74"/>
      <c r="AT176" s="74"/>
      <c r="AU176" s="74"/>
      <c r="AV176" s="74"/>
      <c r="AW176" s="74"/>
      <c r="AX176" s="74"/>
      <c r="AY176" s="74"/>
      <c r="AZ176" s="74"/>
      <c r="BA176" s="74"/>
      <c r="BB176" s="74"/>
      <c r="BC176" s="74"/>
      <c r="BD176" s="74"/>
      <c r="BE176" s="74"/>
      <c r="BF176" s="74"/>
      <c r="BG176" s="74"/>
      <c r="BH176" s="74"/>
      <c r="BI176" s="74"/>
      <c r="BJ176" s="74"/>
      <c r="BK176" s="74"/>
      <c r="BL176" s="74"/>
      <c r="BM176" s="74"/>
      <c r="BN176" s="74"/>
      <c r="BO176" s="74"/>
      <c r="BP176" s="74"/>
      <c r="BQ176" s="74"/>
      <c r="BR176" s="74"/>
      <c r="BS176" s="74"/>
      <c r="BT176" s="74"/>
      <c r="BU176" s="74"/>
      <c r="BV176" s="74"/>
      <c r="BW176" s="74"/>
      <c r="BX176" s="74"/>
      <c r="BY176" s="74"/>
      <c r="BZ176" s="74"/>
      <c r="CA176" s="74"/>
      <c r="CB176" s="74"/>
      <c r="CC176" s="74"/>
      <c r="CD176" s="74"/>
      <c r="CE176" s="74"/>
      <c r="CF176" s="74"/>
      <c r="CG176" s="74"/>
      <c r="CH176" s="74"/>
      <c r="CI176" s="74"/>
      <c r="CJ176" s="74"/>
      <c r="CK176" s="74"/>
      <c r="CL176" s="74"/>
      <c r="CM176" s="74"/>
      <c r="CN176" s="74"/>
      <c r="CO176" s="74"/>
      <c r="CP176" s="74"/>
      <c r="CQ176" s="74"/>
      <c r="CR176" s="74"/>
      <c r="CS176" s="74"/>
      <c r="CT176" s="74"/>
      <c r="CU176" s="74"/>
      <c r="CV176" s="74"/>
      <c r="CW176" s="74"/>
      <c r="CX176" s="74"/>
      <c r="CY176" s="74"/>
      <c r="CZ176" s="74"/>
      <c r="DA176" s="74"/>
    </row>
    <row r="177" spans="38:105" x14ac:dyDescent="0.2">
      <c r="AL177" s="82"/>
      <c r="AM177" s="82"/>
      <c r="AN177" s="82"/>
      <c r="AO177" s="82"/>
      <c r="AP177" s="82"/>
      <c r="AQ177" s="74"/>
      <c r="AR177" s="74"/>
      <c r="AS177" s="74"/>
      <c r="AT177" s="74"/>
      <c r="AU177" s="74"/>
      <c r="AV177" s="74"/>
      <c r="AW177" s="74"/>
      <c r="AX177" s="74"/>
      <c r="AY177" s="74"/>
      <c r="AZ177" s="74"/>
      <c r="BA177" s="74"/>
      <c r="BB177" s="74"/>
      <c r="BC177" s="74"/>
      <c r="BD177" s="74"/>
      <c r="BE177" s="74"/>
      <c r="BF177" s="74"/>
      <c r="BG177" s="74"/>
      <c r="BH177" s="74"/>
      <c r="BI177" s="74"/>
      <c r="BJ177" s="74"/>
      <c r="BK177" s="74"/>
      <c r="BL177" s="74"/>
      <c r="BM177" s="74"/>
      <c r="BN177" s="74"/>
      <c r="BO177" s="74"/>
      <c r="BP177" s="74"/>
      <c r="BQ177" s="74"/>
      <c r="BR177" s="74"/>
      <c r="BS177" s="74"/>
      <c r="BT177" s="74"/>
      <c r="BU177" s="74"/>
      <c r="BV177" s="74"/>
      <c r="BW177" s="74"/>
      <c r="BX177" s="74"/>
      <c r="BY177" s="74"/>
      <c r="BZ177" s="74"/>
      <c r="CA177" s="74"/>
      <c r="CB177" s="74"/>
      <c r="CC177" s="74"/>
      <c r="CD177" s="74"/>
      <c r="CE177" s="74"/>
      <c r="CF177" s="74"/>
      <c r="CG177" s="74"/>
      <c r="CH177" s="74"/>
      <c r="CI177" s="74"/>
      <c r="CJ177" s="74"/>
      <c r="CK177" s="74"/>
      <c r="CL177" s="74"/>
      <c r="CM177" s="74"/>
      <c r="CN177" s="74"/>
      <c r="CO177" s="74"/>
      <c r="CP177" s="74"/>
      <c r="CQ177" s="74"/>
      <c r="CR177" s="74"/>
      <c r="CS177" s="74"/>
      <c r="CT177" s="74"/>
      <c r="CU177" s="74"/>
      <c r="CV177" s="74"/>
      <c r="CW177" s="74"/>
      <c r="CX177" s="74"/>
      <c r="CY177" s="74"/>
      <c r="CZ177" s="74"/>
      <c r="DA177" s="74"/>
    </row>
    <row r="178" spans="38:105" x14ac:dyDescent="0.2">
      <c r="AL178" s="82"/>
      <c r="AM178" s="82"/>
      <c r="AN178" s="82"/>
      <c r="AO178" s="82"/>
      <c r="AP178" s="82"/>
      <c r="AQ178" s="74"/>
      <c r="AR178" s="74"/>
      <c r="AS178" s="74"/>
      <c r="AT178" s="74"/>
      <c r="AU178" s="74"/>
      <c r="AV178" s="74"/>
      <c r="AW178" s="74"/>
      <c r="AX178" s="74"/>
      <c r="AY178" s="74"/>
      <c r="AZ178" s="74"/>
      <c r="BA178" s="74"/>
      <c r="BB178" s="74"/>
      <c r="BC178" s="74"/>
      <c r="BD178" s="74"/>
      <c r="BE178" s="74"/>
      <c r="BF178" s="74"/>
      <c r="BG178" s="74"/>
      <c r="BH178" s="74"/>
      <c r="BI178" s="74"/>
      <c r="BJ178" s="74"/>
      <c r="BK178" s="74"/>
      <c r="BL178" s="74"/>
      <c r="BM178" s="74"/>
      <c r="BN178" s="74"/>
      <c r="BO178" s="74"/>
      <c r="BP178" s="74"/>
      <c r="BQ178" s="74"/>
      <c r="BR178" s="74"/>
      <c r="BS178" s="74"/>
      <c r="BT178" s="74"/>
      <c r="BU178" s="74"/>
      <c r="BV178" s="74"/>
      <c r="BW178" s="74"/>
      <c r="BX178" s="74"/>
      <c r="BY178" s="74"/>
      <c r="BZ178" s="74"/>
      <c r="CA178" s="74"/>
      <c r="CB178" s="74"/>
      <c r="CC178" s="74"/>
      <c r="CD178" s="74"/>
      <c r="CE178" s="74"/>
      <c r="CF178" s="74"/>
      <c r="CG178" s="74"/>
      <c r="CH178" s="74"/>
      <c r="CI178" s="74"/>
      <c r="CJ178" s="74"/>
      <c r="CK178" s="74"/>
      <c r="CL178" s="74"/>
      <c r="CM178" s="74"/>
      <c r="CN178" s="74"/>
      <c r="CO178" s="74"/>
      <c r="CP178" s="74"/>
      <c r="CQ178" s="74"/>
      <c r="CR178" s="74"/>
      <c r="CS178" s="74"/>
      <c r="CT178" s="74"/>
      <c r="CU178" s="74"/>
      <c r="CV178" s="74"/>
      <c r="CW178" s="74"/>
      <c r="CX178" s="74"/>
      <c r="CY178" s="74"/>
      <c r="CZ178" s="74"/>
      <c r="DA178" s="74"/>
    </row>
    <row r="179" spans="38:105" x14ac:dyDescent="0.2">
      <c r="AL179" s="82"/>
      <c r="AM179" s="82"/>
      <c r="AN179" s="82"/>
      <c r="AO179" s="82"/>
      <c r="AP179" s="82"/>
      <c r="AQ179" s="74"/>
      <c r="AR179" s="74"/>
      <c r="AS179" s="74"/>
      <c r="AT179" s="74"/>
      <c r="AU179" s="74"/>
      <c r="AV179" s="74"/>
      <c r="AW179" s="74"/>
      <c r="AX179" s="74"/>
      <c r="AY179" s="74"/>
      <c r="AZ179" s="74"/>
      <c r="BA179" s="74"/>
      <c r="BB179" s="74"/>
      <c r="BC179" s="74"/>
      <c r="BD179" s="74"/>
      <c r="BE179" s="74"/>
      <c r="BF179" s="74"/>
      <c r="BG179" s="74"/>
      <c r="BH179" s="74"/>
      <c r="BI179" s="74"/>
      <c r="BJ179" s="74"/>
      <c r="BK179" s="74"/>
      <c r="BL179" s="74"/>
      <c r="BM179" s="74"/>
      <c r="BN179" s="74"/>
      <c r="BO179" s="74"/>
      <c r="BP179" s="74"/>
      <c r="BQ179" s="74"/>
      <c r="BR179" s="74"/>
      <c r="BS179" s="74"/>
      <c r="BT179" s="74"/>
      <c r="BU179" s="74"/>
      <c r="BV179" s="74"/>
      <c r="BW179" s="74"/>
      <c r="BX179" s="74"/>
      <c r="BY179" s="74"/>
      <c r="BZ179" s="74"/>
      <c r="CA179" s="74"/>
      <c r="CB179" s="74"/>
      <c r="CC179" s="74"/>
      <c r="CD179" s="74"/>
      <c r="CE179" s="74"/>
      <c r="CF179" s="74"/>
      <c r="CG179" s="74"/>
      <c r="CH179" s="74"/>
      <c r="CI179" s="74"/>
      <c r="CJ179" s="74"/>
      <c r="CK179" s="74"/>
      <c r="CL179" s="74"/>
      <c r="CM179" s="74"/>
      <c r="CN179" s="74"/>
      <c r="CO179" s="74"/>
      <c r="CP179" s="74"/>
      <c r="CQ179" s="74"/>
      <c r="CR179" s="74"/>
      <c r="CS179" s="74"/>
      <c r="CT179" s="74"/>
      <c r="CU179" s="74"/>
      <c r="CV179" s="74"/>
      <c r="CW179" s="74"/>
      <c r="CX179" s="74"/>
      <c r="CY179" s="74"/>
      <c r="CZ179" s="74"/>
      <c r="DA179" s="74"/>
    </row>
    <row r="180" spans="38:105" x14ac:dyDescent="0.2">
      <c r="AL180" s="82"/>
      <c r="AM180" s="82"/>
      <c r="AN180" s="82"/>
      <c r="AO180" s="82"/>
      <c r="AP180" s="82"/>
      <c r="AQ180" s="74"/>
      <c r="AR180" s="74"/>
      <c r="AS180" s="74"/>
      <c r="AT180" s="74"/>
      <c r="AU180" s="74"/>
      <c r="AV180" s="74"/>
      <c r="AW180" s="74"/>
      <c r="AX180" s="74"/>
      <c r="AY180" s="74"/>
      <c r="AZ180" s="74"/>
      <c r="BA180" s="74"/>
      <c r="BB180" s="74"/>
      <c r="BC180" s="74"/>
      <c r="BD180" s="74"/>
      <c r="BE180" s="74"/>
      <c r="BF180" s="74"/>
      <c r="BG180" s="74"/>
      <c r="BH180" s="74"/>
      <c r="BI180" s="74"/>
      <c r="BJ180" s="74"/>
      <c r="BK180" s="74"/>
      <c r="BL180" s="74"/>
      <c r="BM180" s="74"/>
      <c r="BN180" s="74"/>
      <c r="BO180" s="74"/>
      <c r="BP180" s="74"/>
      <c r="BQ180" s="74"/>
      <c r="BR180" s="74"/>
      <c r="BS180" s="74"/>
      <c r="BT180" s="74"/>
      <c r="BU180" s="74"/>
      <c r="BV180" s="74"/>
      <c r="BW180" s="74"/>
      <c r="BX180" s="74"/>
      <c r="BY180" s="74"/>
      <c r="BZ180" s="74"/>
      <c r="CA180" s="74"/>
      <c r="CB180" s="74"/>
      <c r="CC180" s="74"/>
      <c r="CD180" s="74"/>
      <c r="CE180" s="74"/>
      <c r="CF180" s="74"/>
      <c r="CG180" s="74"/>
      <c r="CH180" s="74"/>
      <c r="CI180" s="74"/>
      <c r="CJ180" s="74"/>
      <c r="CK180" s="74"/>
      <c r="CL180" s="74"/>
      <c r="CM180" s="74"/>
      <c r="CN180" s="74"/>
      <c r="CO180" s="74"/>
      <c r="CP180" s="74"/>
      <c r="CQ180" s="74"/>
      <c r="CR180" s="74"/>
      <c r="CS180" s="74"/>
      <c r="CT180" s="74"/>
      <c r="CU180" s="74"/>
      <c r="CV180" s="74"/>
      <c r="CW180" s="74"/>
      <c r="CX180" s="74"/>
      <c r="CY180" s="74"/>
      <c r="CZ180" s="74"/>
      <c r="DA180" s="74"/>
    </row>
    <row r="181" spans="38:105" x14ac:dyDescent="0.2">
      <c r="AL181" s="82"/>
      <c r="AM181" s="82"/>
      <c r="AN181" s="82"/>
      <c r="AO181" s="82"/>
      <c r="AP181" s="82"/>
      <c r="AQ181" s="74"/>
      <c r="AR181" s="74"/>
      <c r="AS181" s="74"/>
      <c r="AT181" s="74"/>
      <c r="AU181" s="74"/>
      <c r="AV181" s="74"/>
      <c r="AW181" s="74"/>
      <c r="AX181" s="74"/>
      <c r="AY181" s="74"/>
      <c r="AZ181" s="74"/>
      <c r="BA181" s="74"/>
      <c r="BB181" s="74"/>
      <c r="BC181" s="74"/>
      <c r="BD181" s="74"/>
      <c r="BE181" s="74"/>
      <c r="BF181" s="74"/>
      <c r="BG181" s="74"/>
      <c r="BH181" s="74"/>
      <c r="BI181" s="74"/>
      <c r="BJ181" s="74"/>
      <c r="BK181" s="74"/>
      <c r="BL181" s="74"/>
      <c r="BM181" s="74"/>
      <c r="BN181" s="74"/>
      <c r="BO181" s="74"/>
      <c r="BP181" s="74"/>
      <c r="BQ181" s="74"/>
      <c r="BR181" s="74"/>
      <c r="BS181" s="74"/>
      <c r="BT181" s="74"/>
      <c r="BU181" s="74"/>
      <c r="BV181" s="74"/>
      <c r="BW181" s="74"/>
      <c r="BX181" s="74"/>
      <c r="BY181" s="74"/>
      <c r="BZ181" s="74"/>
      <c r="CA181" s="74"/>
      <c r="CB181" s="74"/>
      <c r="CC181" s="74"/>
      <c r="CD181" s="74"/>
      <c r="CE181" s="74"/>
      <c r="CF181" s="74"/>
      <c r="CG181" s="74"/>
      <c r="CH181" s="74"/>
      <c r="CI181" s="74"/>
      <c r="CJ181" s="74"/>
      <c r="CK181" s="74"/>
      <c r="CL181" s="74"/>
      <c r="CM181" s="74"/>
      <c r="CN181" s="74"/>
      <c r="CO181" s="74"/>
      <c r="CP181" s="74"/>
      <c r="CQ181" s="74"/>
      <c r="CR181" s="74"/>
      <c r="CS181" s="74"/>
      <c r="CT181" s="74"/>
      <c r="CU181" s="74"/>
      <c r="CV181" s="74"/>
      <c r="CW181" s="74"/>
      <c r="CX181" s="74"/>
      <c r="CY181" s="74"/>
      <c r="CZ181" s="74"/>
      <c r="DA181" s="74"/>
    </row>
    <row r="182" spans="38:105" x14ac:dyDescent="0.2">
      <c r="AL182" s="82"/>
      <c r="AM182" s="82"/>
      <c r="AN182" s="82"/>
      <c r="AO182" s="82"/>
      <c r="AP182" s="82"/>
      <c r="AQ182" s="74"/>
      <c r="AR182" s="74"/>
      <c r="AS182" s="74"/>
      <c r="AT182" s="74"/>
      <c r="AU182" s="74"/>
      <c r="AV182" s="74"/>
      <c r="AW182" s="74"/>
      <c r="AX182" s="74"/>
      <c r="AY182" s="74"/>
      <c r="AZ182" s="74"/>
      <c r="BA182" s="74"/>
      <c r="BB182" s="74"/>
      <c r="BC182" s="74"/>
      <c r="BD182" s="74"/>
      <c r="BE182" s="74"/>
      <c r="BF182" s="74"/>
      <c r="BG182" s="74"/>
      <c r="BH182" s="74"/>
      <c r="BI182" s="74"/>
      <c r="BJ182" s="74"/>
      <c r="BK182" s="74"/>
      <c r="BL182" s="74"/>
      <c r="BM182" s="74"/>
      <c r="BN182" s="74"/>
      <c r="BO182" s="74"/>
      <c r="BP182" s="74"/>
      <c r="BQ182" s="74"/>
      <c r="BR182" s="74"/>
      <c r="BS182" s="74"/>
      <c r="BT182" s="74"/>
      <c r="BU182" s="74"/>
      <c r="BV182" s="74"/>
      <c r="BW182" s="74"/>
      <c r="BX182" s="74"/>
      <c r="BY182" s="74"/>
      <c r="BZ182" s="74"/>
      <c r="CA182" s="74"/>
      <c r="CB182" s="74"/>
      <c r="CC182" s="74"/>
      <c r="CD182" s="74"/>
      <c r="CE182" s="74"/>
      <c r="CF182" s="74"/>
      <c r="CG182" s="74"/>
      <c r="CH182" s="74"/>
      <c r="CI182" s="74"/>
      <c r="CJ182" s="74"/>
      <c r="CK182" s="74"/>
      <c r="CL182" s="74"/>
      <c r="CM182" s="74"/>
      <c r="CN182" s="74"/>
      <c r="CO182" s="74"/>
      <c r="CP182" s="74"/>
      <c r="CQ182" s="74"/>
      <c r="CR182" s="74"/>
      <c r="CS182" s="74"/>
      <c r="CT182" s="74"/>
      <c r="CU182" s="74"/>
      <c r="CV182" s="74"/>
      <c r="CW182" s="74"/>
      <c r="CX182" s="74"/>
      <c r="CY182" s="74"/>
      <c r="CZ182" s="74"/>
      <c r="DA182" s="74"/>
    </row>
    <row r="183" spans="38:105" x14ac:dyDescent="0.2">
      <c r="AL183" s="82"/>
      <c r="AM183" s="82"/>
      <c r="AN183" s="82"/>
      <c r="AO183" s="82"/>
      <c r="AP183" s="82"/>
      <c r="AQ183" s="74"/>
      <c r="AR183" s="74"/>
      <c r="AS183" s="74"/>
      <c r="AT183" s="74"/>
      <c r="AU183" s="74"/>
      <c r="AV183" s="74"/>
      <c r="AW183" s="74"/>
      <c r="AX183" s="74"/>
      <c r="AY183" s="74"/>
      <c r="AZ183" s="74"/>
      <c r="BA183" s="74"/>
      <c r="BB183" s="74"/>
      <c r="BC183" s="74"/>
      <c r="BD183" s="74"/>
      <c r="BE183" s="74"/>
      <c r="BF183" s="74"/>
      <c r="BG183" s="74"/>
      <c r="BH183" s="74"/>
      <c r="BI183" s="74"/>
      <c r="BJ183" s="74"/>
      <c r="BK183" s="74"/>
      <c r="BL183" s="74"/>
      <c r="BM183" s="74"/>
      <c r="BN183" s="74"/>
      <c r="BO183" s="74"/>
      <c r="BP183" s="74"/>
      <c r="BQ183" s="74"/>
      <c r="BR183" s="74"/>
      <c r="BS183" s="74"/>
      <c r="BT183" s="74"/>
      <c r="BU183" s="74"/>
      <c r="BV183" s="74"/>
      <c r="BW183" s="74"/>
      <c r="BX183" s="74"/>
      <c r="BY183" s="74"/>
      <c r="BZ183" s="74"/>
      <c r="CA183" s="74"/>
      <c r="CB183" s="74"/>
      <c r="CC183" s="74"/>
      <c r="CD183" s="74"/>
      <c r="CE183" s="74"/>
      <c r="CF183" s="74"/>
      <c r="CG183" s="74"/>
      <c r="CH183" s="74"/>
      <c r="CI183" s="74"/>
      <c r="CJ183" s="74"/>
      <c r="CK183" s="74"/>
      <c r="CL183" s="74"/>
      <c r="CM183" s="74"/>
      <c r="CN183" s="74"/>
      <c r="CO183" s="74"/>
      <c r="CP183" s="74"/>
      <c r="CQ183" s="74"/>
      <c r="CR183" s="74"/>
      <c r="CS183" s="74"/>
      <c r="CT183" s="74"/>
      <c r="CU183" s="74"/>
      <c r="CV183" s="74"/>
      <c r="CW183" s="74"/>
      <c r="CX183" s="74"/>
      <c r="CY183" s="74"/>
      <c r="CZ183" s="74"/>
      <c r="DA183" s="74"/>
    </row>
    <row r="184" spans="38:105" x14ac:dyDescent="0.2">
      <c r="AL184" s="82"/>
      <c r="AM184" s="82"/>
      <c r="AN184" s="82"/>
      <c r="AO184" s="82"/>
      <c r="AP184" s="82"/>
      <c r="AQ184" s="74"/>
      <c r="AR184" s="74"/>
      <c r="AS184" s="74"/>
      <c r="AT184" s="74"/>
      <c r="AU184" s="74"/>
      <c r="AV184" s="74"/>
      <c r="AW184" s="74"/>
      <c r="AX184" s="74"/>
      <c r="AY184" s="74"/>
      <c r="AZ184" s="74"/>
      <c r="BA184" s="74"/>
      <c r="BB184" s="74"/>
      <c r="BC184" s="74"/>
      <c r="BD184" s="74"/>
      <c r="BE184" s="74"/>
      <c r="BF184" s="74"/>
      <c r="BG184" s="74"/>
      <c r="BH184" s="74"/>
      <c r="BI184" s="74"/>
      <c r="BJ184" s="74"/>
      <c r="BK184" s="74"/>
      <c r="BL184" s="74"/>
      <c r="BM184" s="74"/>
      <c r="BN184" s="74"/>
      <c r="BO184" s="74"/>
      <c r="BP184" s="74"/>
      <c r="BQ184" s="74"/>
      <c r="BR184" s="74"/>
      <c r="BS184" s="74"/>
      <c r="BT184" s="74"/>
      <c r="BU184" s="74"/>
      <c r="BV184" s="74"/>
      <c r="BW184" s="74"/>
      <c r="BX184" s="74"/>
      <c r="BY184" s="74"/>
      <c r="BZ184" s="74"/>
      <c r="CA184" s="74"/>
      <c r="CB184" s="74"/>
      <c r="CC184" s="74"/>
      <c r="CD184" s="74"/>
      <c r="CE184" s="74"/>
      <c r="CF184" s="74"/>
      <c r="CG184" s="74"/>
      <c r="CH184" s="74"/>
      <c r="CI184" s="74"/>
      <c r="CJ184" s="74"/>
      <c r="CK184" s="74"/>
      <c r="CL184" s="74"/>
      <c r="CM184" s="74"/>
      <c r="CN184" s="74"/>
      <c r="CO184" s="74"/>
      <c r="CP184" s="74"/>
      <c r="CQ184" s="74"/>
      <c r="CR184" s="74"/>
      <c r="CS184" s="74"/>
      <c r="CT184" s="74"/>
      <c r="CU184" s="74"/>
      <c r="CV184" s="74"/>
      <c r="CW184" s="74"/>
      <c r="CX184" s="74"/>
      <c r="CY184" s="74"/>
      <c r="CZ184" s="74"/>
      <c r="DA184" s="74"/>
    </row>
    <row r="185" spans="38:105" x14ac:dyDescent="0.2">
      <c r="AL185" s="82"/>
      <c r="AM185" s="82"/>
      <c r="AN185" s="82"/>
      <c r="AO185" s="82"/>
      <c r="AP185" s="82"/>
      <c r="AQ185" s="74"/>
      <c r="AR185" s="74"/>
      <c r="AS185" s="74"/>
      <c r="AT185" s="74"/>
      <c r="AU185" s="74"/>
      <c r="AV185" s="74"/>
      <c r="AW185" s="74"/>
      <c r="AX185" s="74"/>
      <c r="AY185" s="74"/>
      <c r="AZ185" s="74"/>
      <c r="BA185" s="74"/>
      <c r="BB185" s="74"/>
      <c r="BC185" s="74"/>
      <c r="BD185" s="74"/>
      <c r="BE185" s="74"/>
      <c r="BF185" s="74"/>
      <c r="BG185" s="74"/>
      <c r="BH185" s="74"/>
      <c r="BI185" s="74"/>
      <c r="BJ185" s="74"/>
      <c r="BK185" s="74"/>
      <c r="BL185" s="74"/>
      <c r="BM185" s="74"/>
      <c r="BN185" s="74"/>
      <c r="BO185" s="74"/>
      <c r="BP185" s="74"/>
      <c r="BQ185" s="74"/>
      <c r="BR185" s="74"/>
      <c r="BS185" s="74"/>
      <c r="BT185" s="74"/>
      <c r="BU185" s="74"/>
      <c r="BV185" s="74"/>
      <c r="BW185" s="74"/>
      <c r="BX185" s="74"/>
      <c r="BY185" s="74"/>
      <c r="BZ185" s="74"/>
      <c r="CA185" s="74"/>
      <c r="CB185" s="74"/>
      <c r="CC185" s="74"/>
      <c r="CD185" s="74"/>
      <c r="CE185" s="74"/>
      <c r="CF185" s="74"/>
      <c r="CG185" s="74"/>
      <c r="CH185" s="74"/>
      <c r="CI185" s="74"/>
      <c r="CJ185" s="74"/>
      <c r="CK185" s="74"/>
      <c r="CL185" s="74"/>
      <c r="CM185" s="74"/>
      <c r="CN185" s="74"/>
      <c r="CO185" s="74"/>
      <c r="CP185" s="74"/>
      <c r="CQ185" s="74"/>
      <c r="CR185" s="74"/>
      <c r="CS185" s="74"/>
      <c r="CT185" s="74"/>
      <c r="CU185" s="74"/>
      <c r="CV185" s="74"/>
      <c r="CW185" s="74"/>
      <c r="CX185" s="74"/>
      <c r="CY185" s="74"/>
      <c r="CZ185" s="74"/>
      <c r="DA185" s="74"/>
    </row>
    <row r="186" spans="38:105" x14ac:dyDescent="0.2">
      <c r="AL186" s="82"/>
      <c r="AM186" s="82"/>
      <c r="AN186" s="82"/>
      <c r="AO186" s="82"/>
      <c r="AP186" s="82"/>
      <c r="AQ186" s="74"/>
      <c r="AR186" s="74"/>
      <c r="AS186" s="74"/>
      <c r="AT186" s="74"/>
      <c r="AU186" s="74"/>
      <c r="AV186" s="74"/>
      <c r="AW186" s="74"/>
      <c r="AX186" s="74"/>
      <c r="AY186" s="74"/>
      <c r="AZ186" s="74"/>
      <c r="BA186" s="74"/>
      <c r="BB186" s="74"/>
      <c r="BC186" s="74"/>
      <c r="BD186" s="74"/>
      <c r="BE186" s="74"/>
      <c r="BF186" s="74"/>
      <c r="BG186" s="74"/>
      <c r="BH186" s="74"/>
      <c r="BI186" s="74"/>
      <c r="BJ186" s="74"/>
      <c r="BK186" s="74"/>
      <c r="BL186" s="74"/>
      <c r="BM186" s="74"/>
      <c r="BN186" s="74"/>
      <c r="BO186" s="74"/>
      <c r="BP186" s="74"/>
      <c r="BQ186" s="74"/>
      <c r="BR186" s="74"/>
      <c r="BS186" s="74"/>
      <c r="BT186" s="74"/>
      <c r="BU186" s="74"/>
      <c r="BV186" s="74"/>
      <c r="BW186" s="74"/>
      <c r="BX186" s="74"/>
      <c r="BY186" s="74"/>
      <c r="BZ186" s="74"/>
      <c r="CA186" s="74"/>
      <c r="CB186" s="74"/>
      <c r="CC186" s="74"/>
      <c r="CD186" s="74"/>
      <c r="CE186" s="74"/>
      <c r="CF186" s="74"/>
      <c r="CG186" s="74"/>
      <c r="CH186" s="74"/>
      <c r="CI186" s="74"/>
      <c r="CJ186" s="74"/>
      <c r="CK186" s="74"/>
      <c r="CL186" s="74"/>
      <c r="CM186" s="74"/>
      <c r="CN186" s="74"/>
      <c r="CO186" s="74"/>
      <c r="CP186" s="74"/>
      <c r="CQ186" s="74"/>
      <c r="CR186" s="74"/>
      <c r="CS186" s="74"/>
      <c r="CT186" s="74"/>
      <c r="CU186" s="74"/>
      <c r="CV186" s="74"/>
      <c r="CW186" s="74"/>
      <c r="CX186" s="74"/>
      <c r="CY186" s="74"/>
      <c r="CZ186" s="74"/>
      <c r="DA186" s="74"/>
    </row>
    <row r="187" spans="38:105" x14ac:dyDescent="0.2">
      <c r="AL187" s="82"/>
      <c r="AM187" s="82"/>
      <c r="AN187" s="82"/>
      <c r="AO187" s="82"/>
      <c r="AP187" s="82"/>
      <c r="AQ187" s="74"/>
      <c r="AR187" s="74"/>
      <c r="AS187" s="74"/>
      <c r="AT187" s="74"/>
      <c r="AU187" s="74"/>
      <c r="AV187" s="74"/>
      <c r="AW187" s="74"/>
      <c r="AX187" s="74"/>
      <c r="AY187" s="74"/>
      <c r="AZ187" s="74"/>
      <c r="BA187" s="74"/>
      <c r="BB187" s="74"/>
      <c r="BC187" s="74"/>
      <c r="BD187" s="74"/>
      <c r="BE187" s="74"/>
      <c r="BF187" s="74"/>
      <c r="BG187" s="74"/>
      <c r="BH187" s="74"/>
      <c r="BI187" s="74"/>
      <c r="BJ187" s="74"/>
      <c r="BK187" s="74"/>
      <c r="BL187" s="74"/>
      <c r="BM187" s="74"/>
      <c r="BN187" s="74"/>
      <c r="BO187" s="74"/>
      <c r="BP187" s="74"/>
      <c r="BQ187" s="74"/>
      <c r="BR187" s="74"/>
      <c r="BS187" s="74"/>
      <c r="BT187" s="74"/>
      <c r="BU187" s="74"/>
      <c r="BV187" s="74"/>
      <c r="BW187" s="74"/>
      <c r="BX187" s="74"/>
      <c r="BY187" s="74"/>
      <c r="BZ187" s="74"/>
      <c r="CA187" s="74"/>
      <c r="CB187" s="74"/>
      <c r="CC187" s="74"/>
      <c r="CD187" s="74"/>
      <c r="CE187" s="74"/>
      <c r="CF187" s="74"/>
      <c r="CG187" s="74"/>
      <c r="CH187" s="74"/>
      <c r="CI187" s="74"/>
      <c r="CJ187" s="74"/>
      <c r="CK187" s="74"/>
      <c r="CL187" s="74"/>
      <c r="CM187" s="74"/>
      <c r="CN187" s="74"/>
      <c r="CO187" s="74"/>
      <c r="CP187" s="74"/>
      <c r="CQ187" s="74"/>
      <c r="CR187" s="74"/>
      <c r="CS187" s="74"/>
      <c r="CT187" s="74"/>
      <c r="CU187" s="74"/>
      <c r="CV187" s="74"/>
      <c r="CW187" s="74"/>
      <c r="CX187" s="74"/>
      <c r="CY187" s="74"/>
      <c r="CZ187" s="74"/>
      <c r="DA187" s="74"/>
    </row>
    <row r="188" spans="38:105" x14ac:dyDescent="0.2">
      <c r="AL188" s="82"/>
      <c r="AM188" s="82"/>
      <c r="AN188" s="82"/>
      <c r="AO188" s="82"/>
      <c r="AP188" s="82"/>
      <c r="AQ188" s="74"/>
      <c r="AR188" s="74"/>
      <c r="AS188" s="74"/>
      <c r="AT188" s="74"/>
      <c r="AU188" s="74"/>
      <c r="AV188" s="74"/>
      <c r="AW188" s="74"/>
      <c r="AX188" s="74"/>
      <c r="AY188" s="74"/>
      <c r="AZ188" s="74"/>
      <c r="BA188" s="74"/>
      <c r="BB188" s="74"/>
      <c r="BC188" s="74"/>
      <c r="BD188" s="74"/>
      <c r="BE188" s="74"/>
      <c r="BF188" s="74"/>
      <c r="BG188" s="74"/>
      <c r="BH188" s="74"/>
      <c r="BI188" s="74"/>
      <c r="BJ188" s="74"/>
      <c r="BK188" s="74"/>
      <c r="BL188" s="74"/>
      <c r="BM188" s="74"/>
      <c r="BN188" s="74"/>
      <c r="BO188" s="74"/>
      <c r="BP188" s="74"/>
      <c r="BQ188" s="74"/>
      <c r="BR188" s="74"/>
      <c r="BS188" s="74"/>
      <c r="BT188" s="74"/>
      <c r="BU188" s="74"/>
      <c r="BV188" s="74"/>
      <c r="BW188" s="74"/>
      <c r="BX188" s="74"/>
      <c r="BY188" s="74"/>
      <c r="BZ188" s="74"/>
      <c r="CA188" s="74"/>
      <c r="CB188" s="74"/>
      <c r="CC188" s="74"/>
      <c r="CD188" s="74"/>
      <c r="CE188" s="74"/>
      <c r="CF188" s="74"/>
      <c r="CG188" s="74"/>
      <c r="CH188" s="74"/>
      <c r="CI188" s="74"/>
      <c r="CJ188" s="74"/>
      <c r="CK188" s="74"/>
      <c r="CL188" s="74"/>
      <c r="CM188" s="74"/>
      <c r="CN188" s="74"/>
      <c r="CO188" s="74"/>
      <c r="CP188" s="74"/>
      <c r="CQ188" s="74"/>
      <c r="CR188" s="74"/>
      <c r="CS188" s="74"/>
      <c r="CT188" s="74"/>
      <c r="CU188" s="74"/>
      <c r="CV188" s="74"/>
      <c r="CW188" s="74"/>
      <c r="CX188" s="74"/>
      <c r="CY188" s="74"/>
      <c r="CZ188" s="74"/>
      <c r="DA188" s="74"/>
    </row>
    <row r="189" spans="38:105" x14ac:dyDescent="0.2">
      <c r="AL189" s="82"/>
      <c r="AM189" s="82"/>
      <c r="AN189" s="82"/>
      <c r="AO189" s="82"/>
      <c r="AP189" s="82"/>
      <c r="AQ189" s="74"/>
      <c r="AR189" s="74"/>
      <c r="AS189" s="74"/>
      <c r="AT189" s="74"/>
      <c r="AU189" s="74"/>
      <c r="AV189" s="74"/>
      <c r="AW189" s="74"/>
      <c r="AX189" s="74"/>
      <c r="AY189" s="74"/>
      <c r="AZ189" s="74"/>
      <c r="BA189" s="74"/>
      <c r="BB189" s="74"/>
      <c r="BC189" s="74"/>
      <c r="BD189" s="74"/>
      <c r="BE189" s="74"/>
      <c r="BF189" s="74"/>
      <c r="BG189" s="74"/>
      <c r="BH189" s="74"/>
      <c r="BI189" s="74"/>
      <c r="BJ189" s="74"/>
      <c r="BK189" s="74"/>
      <c r="BL189" s="74"/>
      <c r="BM189" s="74"/>
      <c r="BN189" s="74"/>
      <c r="BO189" s="74"/>
      <c r="BP189" s="74"/>
      <c r="BQ189" s="74"/>
      <c r="BR189" s="74"/>
      <c r="BS189" s="74"/>
      <c r="BT189" s="74"/>
      <c r="BU189" s="74"/>
      <c r="BV189" s="74"/>
      <c r="BW189" s="74"/>
      <c r="BX189" s="74"/>
      <c r="BY189" s="74"/>
      <c r="BZ189" s="74"/>
      <c r="CA189" s="74"/>
      <c r="CB189" s="74"/>
      <c r="CC189" s="74"/>
      <c r="CD189" s="74"/>
      <c r="CE189" s="74"/>
      <c r="CF189" s="74"/>
      <c r="CG189" s="74"/>
      <c r="CH189" s="74"/>
      <c r="CI189" s="74"/>
      <c r="CJ189" s="74"/>
      <c r="CK189" s="74"/>
      <c r="CL189" s="74"/>
      <c r="CM189" s="74"/>
      <c r="CN189" s="74"/>
      <c r="CO189" s="74"/>
      <c r="CP189" s="74"/>
      <c r="CQ189" s="74"/>
      <c r="CR189" s="74"/>
      <c r="CS189" s="74"/>
      <c r="CT189" s="74"/>
      <c r="CU189" s="74"/>
      <c r="CV189" s="74"/>
      <c r="CW189" s="74"/>
      <c r="CX189" s="74"/>
      <c r="CY189" s="74"/>
      <c r="CZ189" s="74"/>
      <c r="DA189" s="74"/>
    </row>
    <row r="190" spans="38:105" x14ac:dyDescent="0.2">
      <c r="AL190" s="82"/>
      <c r="AM190" s="82"/>
      <c r="AN190" s="82"/>
      <c r="AO190" s="82"/>
      <c r="AP190" s="82"/>
      <c r="AQ190" s="74"/>
      <c r="AR190" s="74"/>
      <c r="AS190" s="74"/>
      <c r="AT190" s="74"/>
      <c r="AU190" s="74"/>
      <c r="AV190" s="74"/>
      <c r="AW190" s="74"/>
      <c r="AX190" s="74"/>
      <c r="AY190" s="74"/>
      <c r="AZ190" s="74"/>
      <c r="BA190" s="74"/>
      <c r="BB190" s="74"/>
      <c r="BC190" s="74"/>
      <c r="BD190" s="74"/>
      <c r="BE190" s="74"/>
      <c r="BF190" s="74"/>
      <c r="BG190" s="74"/>
      <c r="BH190" s="74"/>
      <c r="BI190" s="74"/>
      <c r="BJ190" s="74"/>
      <c r="BK190" s="74"/>
      <c r="BL190" s="74"/>
      <c r="BM190" s="74"/>
      <c r="BN190" s="74"/>
      <c r="BO190" s="74"/>
      <c r="BP190" s="74"/>
      <c r="BQ190" s="74"/>
      <c r="BR190" s="74"/>
      <c r="BS190" s="74"/>
      <c r="BT190" s="74"/>
      <c r="BU190" s="74"/>
      <c r="BV190" s="74"/>
      <c r="BW190" s="74"/>
      <c r="BX190" s="74"/>
      <c r="BY190" s="74"/>
      <c r="BZ190" s="74"/>
      <c r="CA190" s="74"/>
      <c r="CB190" s="74"/>
      <c r="CC190" s="74"/>
      <c r="CD190" s="74"/>
      <c r="CE190" s="74"/>
      <c r="CF190" s="74"/>
      <c r="CG190" s="74"/>
      <c r="CH190" s="74"/>
      <c r="CI190" s="74"/>
      <c r="CJ190" s="74"/>
      <c r="CK190" s="74"/>
      <c r="CL190" s="74"/>
      <c r="CM190" s="74"/>
      <c r="CN190" s="74"/>
      <c r="CO190" s="74"/>
      <c r="CP190" s="74"/>
      <c r="CQ190" s="74"/>
      <c r="CR190" s="74"/>
      <c r="CS190" s="74"/>
      <c r="CT190" s="74"/>
      <c r="CU190" s="74"/>
      <c r="CV190" s="74"/>
      <c r="CW190" s="74"/>
      <c r="CX190" s="74"/>
      <c r="CY190" s="74"/>
      <c r="CZ190" s="74"/>
      <c r="DA190" s="74"/>
    </row>
    <row r="191" spans="38:105" x14ac:dyDescent="0.2">
      <c r="AL191" s="82"/>
      <c r="AM191" s="82"/>
      <c r="AN191" s="82"/>
      <c r="AO191" s="82"/>
      <c r="AP191" s="82"/>
      <c r="AQ191" s="74"/>
      <c r="AR191" s="74"/>
      <c r="AS191" s="74"/>
      <c r="AT191" s="74"/>
      <c r="AU191" s="74"/>
      <c r="AV191" s="74"/>
      <c r="AW191" s="74"/>
      <c r="AX191" s="74"/>
      <c r="AY191" s="74"/>
      <c r="AZ191" s="74"/>
      <c r="BA191" s="74"/>
      <c r="BB191" s="74"/>
      <c r="BC191" s="74"/>
      <c r="BD191" s="74"/>
      <c r="BE191" s="74"/>
      <c r="BF191" s="74"/>
      <c r="BG191" s="74"/>
      <c r="BH191" s="74"/>
      <c r="BI191" s="74"/>
      <c r="BJ191" s="74"/>
      <c r="BK191" s="74"/>
      <c r="BL191" s="74"/>
      <c r="BM191" s="74"/>
      <c r="BN191" s="74"/>
      <c r="BO191" s="74"/>
      <c r="BP191" s="74"/>
      <c r="BQ191" s="74"/>
      <c r="BR191" s="74"/>
      <c r="BS191" s="74"/>
      <c r="BT191" s="74"/>
      <c r="BU191" s="74"/>
      <c r="BV191" s="74"/>
      <c r="BW191" s="74"/>
      <c r="BX191" s="74"/>
      <c r="BY191" s="74"/>
      <c r="BZ191" s="74"/>
      <c r="CA191" s="74"/>
      <c r="CB191" s="74"/>
      <c r="CC191" s="74"/>
      <c r="CD191" s="74"/>
      <c r="CE191" s="74"/>
      <c r="CF191" s="74"/>
      <c r="CG191" s="74"/>
      <c r="CH191" s="74"/>
      <c r="CI191" s="74"/>
      <c r="CJ191" s="74"/>
      <c r="CK191" s="74"/>
      <c r="CL191" s="74"/>
      <c r="CM191" s="74"/>
      <c r="CN191" s="74"/>
      <c r="CO191" s="74"/>
      <c r="CP191" s="74"/>
      <c r="CQ191" s="74"/>
      <c r="CR191" s="74"/>
      <c r="CS191" s="74"/>
      <c r="CT191" s="74"/>
      <c r="CU191" s="74"/>
      <c r="CV191" s="74"/>
      <c r="CW191" s="74"/>
      <c r="CX191" s="74"/>
      <c r="CY191" s="74"/>
      <c r="CZ191" s="74"/>
      <c r="DA191" s="74"/>
    </row>
    <row r="192" spans="38:105" x14ac:dyDescent="0.2">
      <c r="AL192" s="82"/>
      <c r="AM192" s="82"/>
      <c r="AN192" s="82"/>
      <c r="AO192" s="82"/>
      <c r="AP192" s="82"/>
      <c r="AQ192" s="74"/>
      <c r="AR192" s="74"/>
      <c r="AS192" s="74"/>
      <c r="AT192" s="74"/>
      <c r="AU192" s="74"/>
      <c r="AV192" s="74"/>
      <c r="AW192" s="74"/>
      <c r="AX192" s="74"/>
      <c r="AY192" s="74"/>
      <c r="AZ192" s="74"/>
      <c r="BA192" s="74"/>
      <c r="BB192" s="74"/>
      <c r="BC192" s="74"/>
      <c r="BD192" s="74"/>
      <c r="BE192" s="74"/>
      <c r="BF192" s="74"/>
      <c r="BG192" s="74"/>
      <c r="BH192" s="74"/>
      <c r="BI192" s="74"/>
      <c r="BJ192" s="74"/>
      <c r="BK192" s="74"/>
      <c r="BL192" s="74"/>
      <c r="BM192" s="74"/>
      <c r="BN192" s="74"/>
      <c r="BO192" s="74"/>
      <c r="BP192" s="74"/>
      <c r="BQ192" s="74"/>
      <c r="BR192" s="74"/>
      <c r="BS192" s="74"/>
      <c r="BT192" s="74"/>
      <c r="BU192" s="74"/>
      <c r="BV192" s="74"/>
      <c r="BW192" s="74"/>
      <c r="BX192" s="74"/>
      <c r="BY192" s="74"/>
      <c r="BZ192" s="74"/>
      <c r="CA192" s="74"/>
      <c r="CB192" s="74"/>
      <c r="CC192" s="74"/>
      <c r="CD192" s="74"/>
      <c r="CE192" s="74"/>
      <c r="CF192" s="74"/>
      <c r="CG192" s="74"/>
      <c r="CH192" s="74"/>
      <c r="CI192" s="74"/>
      <c r="CJ192" s="74"/>
      <c r="CK192" s="74"/>
      <c r="CL192" s="74"/>
      <c r="CM192" s="74"/>
      <c r="CN192" s="74"/>
      <c r="CO192" s="74"/>
      <c r="CP192" s="74"/>
      <c r="CQ192" s="74"/>
      <c r="CR192" s="74"/>
      <c r="CS192" s="74"/>
      <c r="CT192" s="74"/>
      <c r="CU192" s="74"/>
      <c r="CV192" s="74"/>
      <c r="CW192" s="74"/>
      <c r="CX192" s="74"/>
      <c r="CY192" s="74"/>
      <c r="CZ192" s="74"/>
      <c r="DA192" s="74"/>
    </row>
    <row r="193" spans="38:105" x14ac:dyDescent="0.2">
      <c r="AL193" s="82"/>
      <c r="AM193" s="82"/>
      <c r="AN193" s="82"/>
      <c r="AO193" s="82"/>
      <c r="AP193" s="82"/>
      <c r="AQ193" s="74"/>
      <c r="AR193" s="74"/>
      <c r="AS193" s="74"/>
      <c r="AT193" s="74"/>
      <c r="AU193" s="74"/>
      <c r="AV193" s="74"/>
      <c r="AW193" s="74"/>
      <c r="AX193" s="74"/>
      <c r="AY193" s="74"/>
      <c r="AZ193" s="74"/>
      <c r="BA193" s="74"/>
      <c r="BB193" s="74"/>
      <c r="BC193" s="74"/>
      <c r="BD193" s="74"/>
      <c r="BE193" s="74"/>
      <c r="BF193" s="74"/>
      <c r="BG193" s="74"/>
      <c r="BH193" s="74"/>
      <c r="BI193" s="74"/>
      <c r="BJ193" s="74"/>
      <c r="BK193" s="74"/>
      <c r="BL193" s="74"/>
      <c r="BM193" s="74"/>
      <c r="BN193" s="74"/>
      <c r="BO193" s="74"/>
      <c r="BP193" s="74"/>
      <c r="BQ193" s="74"/>
      <c r="BR193" s="74"/>
      <c r="BS193" s="74"/>
      <c r="BT193" s="74"/>
      <c r="BU193" s="74"/>
      <c r="BV193" s="74"/>
      <c r="BW193" s="74"/>
      <c r="BX193" s="74"/>
      <c r="BY193" s="74"/>
      <c r="BZ193" s="74"/>
      <c r="CA193" s="74"/>
      <c r="CB193" s="74"/>
      <c r="CC193" s="74"/>
      <c r="CD193" s="74"/>
      <c r="CE193" s="74"/>
      <c r="CF193" s="74"/>
      <c r="CG193" s="74"/>
      <c r="CH193" s="74"/>
      <c r="CI193" s="74"/>
      <c r="CJ193" s="74"/>
      <c r="CK193" s="74"/>
      <c r="CL193" s="74"/>
      <c r="CM193" s="74"/>
      <c r="CN193" s="74"/>
      <c r="CO193" s="74"/>
      <c r="CP193" s="74"/>
      <c r="CQ193" s="74"/>
      <c r="CR193" s="74"/>
      <c r="CS193" s="74"/>
      <c r="CT193" s="74"/>
      <c r="CU193" s="74"/>
      <c r="CV193" s="74"/>
      <c r="CW193" s="74"/>
      <c r="CX193" s="74"/>
      <c r="CY193" s="74"/>
      <c r="CZ193" s="74"/>
      <c r="DA193" s="74"/>
    </row>
    <row r="194" spans="38:105" x14ac:dyDescent="0.2">
      <c r="AL194" s="82"/>
      <c r="AM194" s="82"/>
      <c r="AN194" s="82"/>
      <c r="AO194" s="82"/>
      <c r="AP194" s="82"/>
      <c r="AQ194" s="74"/>
      <c r="AR194" s="74"/>
      <c r="AS194" s="74"/>
      <c r="AT194" s="74"/>
      <c r="AU194" s="74"/>
      <c r="AV194" s="74"/>
      <c r="AW194" s="74"/>
      <c r="AX194" s="74"/>
      <c r="AY194" s="74"/>
      <c r="AZ194" s="74"/>
      <c r="BA194" s="74"/>
      <c r="BB194" s="74"/>
      <c r="BC194" s="74"/>
      <c r="BD194" s="74"/>
      <c r="BE194" s="74"/>
      <c r="BF194" s="74"/>
      <c r="BG194" s="74"/>
      <c r="BH194" s="74"/>
      <c r="BI194" s="74"/>
      <c r="BJ194" s="74"/>
      <c r="BK194" s="74"/>
      <c r="BL194" s="74"/>
      <c r="BM194" s="74"/>
      <c r="BN194" s="74"/>
      <c r="BO194" s="74"/>
      <c r="BP194" s="74"/>
      <c r="BQ194" s="74"/>
      <c r="BR194" s="74"/>
      <c r="BS194" s="74"/>
      <c r="BT194" s="74"/>
      <c r="BU194" s="74"/>
      <c r="BV194" s="74"/>
      <c r="BW194" s="74"/>
      <c r="BX194" s="74"/>
      <c r="BY194" s="74"/>
      <c r="BZ194" s="74"/>
      <c r="CA194" s="74"/>
      <c r="CB194" s="74"/>
      <c r="CC194" s="74"/>
      <c r="CD194" s="74"/>
      <c r="CE194" s="74"/>
      <c r="CF194" s="74"/>
      <c r="CG194" s="74"/>
      <c r="CH194" s="74"/>
      <c r="CI194" s="74"/>
      <c r="CJ194" s="74"/>
      <c r="CK194" s="74"/>
      <c r="CL194" s="74"/>
      <c r="CM194" s="74"/>
      <c r="CN194" s="74"/>
      <c r="CO194" s="74"/>
      <c r="CP194" s="74"/>
      <c r="CQ194" s="74"/>
      <c r="CR194" s="74"/>
      <c r="CS194" s="74"/>
      <c r="CT194" s="74"/>
      <c r="CU194" s="74"/>
      <c r="CV194" s="74"/>
      <c r="CW194" s="74"/>
      <c r="CX194" s="74"/>
      <c r="CY194" s="74"/>
      <c r="CZ194" s="74"/>
      <c r="DA194" s="74"/>
    </row>
    <row r="195" spans="38:105" x14ac:dyDescent="0.2">
      <c r="AL195" s="82"/>
      <c r="AM195" s="82"/>
      <c r="AN195" s="82"/>
      <c r="AO195" s="82"/>
      <c r="AP195" s="82"/>
      <c r="AQ195" s="74"/>
      <c r="AR195" s="74"/>
      <c r="AS195" s="74"/>
      <c r="AT195" s="74"/>
      <c r="AU195" s="74"/>
      <c r="AV195" s="74"/>
      <c r="AW195" s="74"/>
      <c r="AX195" s="74"/>
      <c r="AY195" s="74"/>
      <c r="AZ195" s="74"/>
      <c r="BA195" s="74"/>
      <c r="BB195" s="74"/>
      <c r="BC195" s="74"/>
      <c r="BD195" s="74"/>
      <c r="BE195" s="74"/>
      <c r="BF195" s="74"/>
      <c r="BG195" s="74"/>
      <c r="BH195" s="74"/>
      <c r="BI195" s="74"/>
      <c r="BJ195" s="74"/>
      <c r="BK195" s="74"/>
      <c r="BL195" s="74"/>
      <c r="BM195" s="74"/>
      <c r="BN195" s="74"/>
      <c r="BO195" s="74"/>
      <c r="BP195" s="74"/>
      <c r="BQ195" s="74"/>
      <c r="BR195" s="74"/>
      <c r="BS195" s="74"/>
      <c r="BT195" s="74"/>
      <c r="BU195" s="74"/>
      <c r="BV195" s="74"/>
      <c r="BW195" s="74"/>
      <c r="BX195" s="74"/>
      <c r="BY195" s="74"/>
      <c r="BZ195" s="74"/>
      <c r="CA195" s="74"/>
      <c r="CB195" s="74"/>
      <c r="CC195" s="74"/>
      <c r="CD195" s="74"/>
      <c r="CE195" s="74"/>
      <c r="CF195" s="74"/>
      <c r="CG195" s="74"/>
      <c r="CH195" s="74"/>
      <c r="CI195" s="74"/>
      <c r="CJ195" s="74"/>
      <c r="CK195" s="74"/>
      <c r="CL195" s="74"/>
      <c r="CM195" s="74"/>
      <c r="CN195" s="74"/>
      <c r="CO195" s="74"/>
      <c r="CP195" s="74"/>
      <c r="CQ195" s="74"/>
      <c r="CR195" s="74"/>
      <c r="CS195" s="74"/>
      <c r="CT195" s="74"/>
      <c r="CU195" s="74"/>
      <c r="CV195" s="74"/>
      <c r="CW195" s="74"/>
      <c r="CX195" s="74"/>
      <c r="CY195" s="74"/>
      <c r="CZ195" s="74"/>
      <c r="DA195" s="74"/>
    </row>
    <row r="196" spans="38:105" x14ac:dyDescent="0.2">
      <c r="AL196" s="82"/>
      <c r="AM196" s="82"/>
      <c r="AN196" s="82"/>
      <c r="AO196" s="82"/>
      <c r="AP196" s="82"/>
      <c r="AQ196" s="74"/>
      <c r="AR196" s="74"/>
      <c r="AS196" s="74"/>
      <c r="AT196" s="74"/>
      <c r="AU196" s="74"/>
      <c r="AV196" s="74"/>
      <c r="AW196" s="74"/>
      <c r="AX196" s="74"/>
      <c r="AY196" s="74"/>
      <c r="AZ196" s="74"/>
      <c r="BA196" s="74"/>
      <c r="BB196" s="74"/>
      <c r="BC196" s="74"/>
      <c r="BD196" s="74"/>
      <c r="BE196" s="74"/>
      <c r="BF196" s="74"/>
      <c r="BG196" s="74"/>
      <c r="BH196" s="74"/>
      <c r="BI196" s="74"/>
      <c r="BJ196" s="74"/>
      <c r="BK196" s="74"/>
      <c r="BL196" s="74"/>
      <c r="BM196" s="74"/>
      <c r="BN196" s="74"/>
      <c r="BO196" s="74"/>
      <c r="BP196" s="74"/>
      <c r="BQ196" s="74"/>
      <c r="BR196" s="74"/>
      <c r="BS196" s="74"/>
      <c r="BT196" s="74"/>
      <c r="BU196" s="74"/>
      <c r="BV196" s="74"/>
      <c r="BW196" s="74"/>
      <c r="BX196" s="74"/>
      <c r="BY196" s="74"/>
      <c r="BZ196" s="74"/>
      <c r="CA196" s="74"/>
      <c r="CB196" s="74"/>
      <c r="CC196" s="74"/>
      <c r="CD196" s="74"/>
      <c r="CE196" s="74"/>
      <c r="CF196" s="74"/>
      <c r="CG196" s="74"/>
      <c r="CH196" s="74"/>
      <c r="CI196" s="74"/>
      <c r="CJ196" s="74"/>
      <c r="CK196" s="74"/>
      <c r="CL196" s="74"/>
      <c r="CM196" s="74"/>
      <c r="CN196" s="74"/>
      <c r="CO196" s="74"/>
      <c r="CP196" s="74"/>
      <c r="CQ196" s="74"/>
      <c r="CR196" s="74"/>
      <c r="CS196" s="74"/>
      <c r="CT196" s="74"/>
      <c r="CU196" s="74"/>
      <c r="CV196" s="74"/>
      <c r="CW196" s="74"/>
      <c r="CX196" s="74"/>
      <c r="CY196" s="74"/>
      <c r="CZ196" s="74"/>
      <c r="DA196" s="74"/>
    </row>
    <row r="197" spans="38:105" x14ac:dyDescent="0.2">
      <c r="AL197" s="82"/>
      <c r="AM197" s="82"/>
      <c r="AN197" s="82"/>
      <c r="AO197" s="82"/>
      <c r="AP197" s="82"/>
      <c r="AQ197" s="74"/>
      <c r="AR197" s="74"/>
      <c r="AS197" s="74"/>
      <c r="AT197" s="74"/>
      <c r="AU197" s="74"/>
      <c r="AV197" s="74"/>
      <c r="AW197" s="74"/>
      <c r="AX197" s="74"/>
      <c r="AY197" s="74"/>
      <c r="AZ197" s="74"/>
      <c r="BA197" s="74"/>
      <c r="BB197" s="74"/>
      <c r="BC197" s="74"/>
      <c r="BD197" s="74"/>
      <c r="BE197" s="74"/>
      <c r="BF197" s="74"/>
      <c r="BG197" s="74"/>
      <c r="BH197" s="74"/>
      <c r="BI197" s="74"/>
      <c r="BJ197" s="74"/>
      <c r="BK197" s="74"/>
      <c r="BL197" s="74"/>
      <c r="BM197" s="74"/>
      <c r="BN197" s="74"/>
      <c r="BO197" s="74"/>
      <c r="BP197" s="74"/>
      <c r="BQ197" s="74"/>
      <c r="BR197" s="74"/>
      <c r="BS197" s="74"/>
      <c r="BT197" s="74"/>
      <c r="BU197" s="74"/>
      <c r="BV197" s="74"/>
      <c r="BW197" s="74"/>
      <c r="BX197" s="74"/>
      <c r="BY197" s="74"/>
      <c r="BZ197" s="74"/>
      <c r="CA197" s="74"/>
      <c r="CB197" s="74"/>
      <c r="CC197" s="74"/>
      <c r="CD197" s="74"/>
      <c r="CE197" s="74"/>
      <c r="CF197" s="74"/>
      <c r="CG197" s="74"/>
      <c r="CH197" s="74"/>
      <c r="CI197" s="74"/>
      <c r="CJ197" s="74"/>
      <c r="CK197" s="74"/>
      <c r="CL197" s="74"/>
      <c r="CM197" s="74"/>
      <c r="CN197" s="74"/>
      <c r="CO197" s="74"/>
      <c r="CP197" s="74"/>
      <c r="CQ197" s="74"/>
      <c r="CR197" s="74"/>
      <c r="CS197" s="74"/>
      <c r="CT197" s="74"/>
      <c r="CU197" s="74"/>
      <c r="CV197" s="74"/>
      <c r="CW197" s="74"/>
      <c r="CX197" s="74"/>
      <c r="CY197" s="74"/>
      <c r="CZ197" s="74"/>
      <c r="DA197" s="74"/>
    </row>
    <row r="198" spans="38:105" x14ac:dyDescent="0.2">
      <c r="AL198" s="82"/>
      <c r="AM198" s="82"/>
      <c r="AN198" s="82"/>
      <c r="AO198" s="82"/>
      <c r="AP198" s="82"/>
      <c r="AQ198" s="74"/>
      <c r="AR198" s="74"/>
      <c r="AS198" s="74"/>
      <c r="AT198" s="74"/>
      <c r="AU198" s="74"/>
      <c r="AV198" s="74"/>
      <c r="AW198" s="74"/>
      <c r="AX198" s="74"/>
      <c r="AY198" s="74"/>
      <c r="AZ198" s="74"/>
      <c r="BA198" s="74"/>
      <c r="BB198" s="74"/>
      <c r="BC198" s="74"/>
      <c r="BD198" s="74"/>
      <c r="BE198" s="74"/>
      <c r="BF198" s="74"/>
      <c r="BG198" s="74"/>
      <c r="BH198" s="74"/>
      <c r="BI198" s="74"/>
      <c r="BJ198" s="74"/>
      <c r="BK198" s="74"/>
      <c r="BL198" s="74"/>
      <c r="BM198" s="74"/>
      <c r="BN198" s="74"/>
      <c r="BO198" s="74"/>
      <c r="BP198" s="74"/>
      <c r="BQ198" s="74"/>
      <c r="BR198" s="74"/>
      <c r="BS198" s="74"/>
      <c r="BT198" s="74"/>
      <c r="BU198" s="74"/>
      <c r="BV198" s="74"/>
      <c r="BW198" s="74"/>
      <c r="BX198" s="74"/>
      <c r="BY198" s="74"/>
      <c r="BZ198" s="74"/>
      <c r="CA198" s="74"/>
      <c r="CB198" s="74"/>
      <c r="CC198" s="74"/>
      <c r="CD198" s="74"/>
      <c r="CE198" s="74"/>
      <c r="CF198" s="74"/>
      <c r="CG198" s="74"/>
      <c r="CH198" s="74"/>
      <c r="CI198" s="74"/>
      <c r="CJ198" s="74"/>
      <c r="CK198" s="74"/>
      <c r="CL198" s="74"/>
      <c r="CM198" s="74"/>
      <c r="CN198" s="74"/>
      <c r="CO198" s="74"/>
      <c r="CP198" s="74"/>
      <c r="CQ198" s="74"/>
      <c r="CR198" s="74"/>
      <c r="CS198" s="74"/>
      <c r="CT198" s="74"/>
      <c r="CU198" s="74"/>
      <c r="CV198" s="74"/>
      <c r="CW198" s="74"/>
      <c r="CX198" s="74"/>
      <c r="CY198" s="74"/>
      <c r="CZ198" s="74"/>
      <c r="DA198" s="74"/>
    </row>
    <row r="199" spans="38:105" x14ac:dyDescent="0.2">
      <c r="AL199" s="82"/>
      <c r="AM199" s="82"/>
      <c r="AN199" s="82"/>
      <c r="AO199" s="82"/>
      <c r="AP199" s="82"/>
      <c r="AQ199" s="74"/>
      <c r="AR199" s="74"/>
      <c r="AS199" s="74"/>
      <c r="AT199" s="74"/>
      <c r="AU199" s="74"/>
      <c r="AV199" s="74"/>
      <c r="AW199" s="74"/>
      <c r="AX199" s="74"/>
      <c r="AY199" s="74"/>
      <c r="AZ199" s="74"/>
      <c r="BA199" s="74"/>
      <c r="BB199" s="74"/>
      <c r="BC199" s="74"/>
      <c r="BD199" s="74"/>
      <c r="BE199" s="74"/>
      <c r="BF199" s="74"/>
      <c r="BG199" s="74"/>
      <c r="BH199" s="74"/>
      <c r="BI199" s="74"/>
      <c r="BJ199" s="74"/>
      <c r="BK199" s="74"/>
      <c r="BL199" s="74"/>
      <c r="BM199" s="74"/>
      <c r="BN199" s="74"/>
      <c r="BO199" s="74"/>
      <c r="BP199" s="74"/>
      <c r="BQ199" s="74"/>
      <c r="BR199" s="74"/>
      <c r="BS199" s="74"/>
      <c r="BT199" s="74"/>
      <c r="BU199" s="74"/>
      <c r="BV199" s="74"/>
      <c r="BW199" s="74"/>
      <c r="BX199" s="74"/>
      <c r="BY199" s="74"/>
      <c r="BZ199" s="74"/>
      <c r="CA199" s="74"/>
      <c r="CB199" s="74"/>
      <c r="CC199" s="74"/>
      <c r="CD199" s="74"/>
      <c r="CE199" s="74"/>
      <c r="CF199" s="74"/>
      <c r="CG199" s="74"/>
      <c r="CH199" s="74"/>
      <c r="CI199" s="74"/>
      <c r="CJ199" s="74"/>
      <c r="CK199" s="74"/>
      <c r="CL199" s="74"/>
      <c r="CM199" s="74"/>
      <c r="CN199" s="74"/>
      <c r="CO199" s="74"/>
      <c r="CP199" s="74"/>
      <c r="CQ199" s="74"/>
      <c r="CR199" s="74"/>
      <c r="CS199" s="74"/>
      <c r="CT199" s="74"/>
      <c r="CU199" s="74"/>
      <c r="CV199" s="74"/>
      <c r="CW199" s="74"/>
      <c r="CX199" s="74"/>
      <c r="CY199" s="74"/>
      <c r="CZ199" s="74"/>
      <c r="DA199" s="74"/>
    </row>
    <row r="200" spans="38:105" x14ac:dyDescent="0.2">
      <c r="AL200" s="82"/>
      <c r="AM200" s="82"/>
      <c r="AN200" s="82"/>
      <c r="AO200" s="82"/>
      <c r="AP200" s="82"/>
      <c r="AQ200" s="74"/>
      <c r="AR200" s="74"/>
      <c r="AS200" s="74"/>
      <c r="AT200" s="74"/>
      <c r="AU200" s="74"/>
      <c r="AV200" s="74"/>
      <c r="AW200" s="74"/>
      <c r="AX200" s="74"/>
      <c r="AY200" s="74"/>
      <c r="AZ200" s="74"/>
      <c r="BA200" s="74"/>
      <c r="BB200" s="74"/>
      <c r="BC200" s="74"/>
      <c r="BD200" s="74"/>
      <c r="BE200" s="74"/>
      <c r="BF200" s="74"/>
      <c r="BG200" s="74"/>
      <c r="BH200" s="74"/>
      <c r="BI200" s="74"/>
      <c r="BJ200" s="74"/>
      <c r="BK200" s="74"/>
      <c r="BL200" s="74"/>
      <c r="BM200" s="74"/>
      <c r="BN200" s="74"/>
      <c r="BO200" s="74"/>
      <c r="BP200" s="74"/>
      <c r="BQ200" s="74"/>
      <c r="BR200" s="74"/>
      <c r="BS200" s="74"/>
      <c r="BT200" s="74"/>
      <c r="BU200" s="74"/>
      <c r="BV200" s="74"/>
      <c r="BW200" s="74"/>
      <c r="BX200" s="74"/>
      <c r="BY200" s="74"/>
      <c r="BZ200" s="74"/>
      <c r="CA200" s="74"/>
      <c r="CB200" s="74"/>
      <c r="CC200" s="74"/>
      <c r="CD200" s="74"/>
      <c r="CE200" s="74"/>
      <c r="CF200" s="74"/>
      <c r="CG200" s="74"/>
      <c r="CH200" s="74"/>
      <c r="CI200" s="74"/>
      <c r="CJ200" s="74"/>
      <c r="CK200" s="74"/>
      <c r="CL200" s="74"/>
      <c r="CM200" s="74"/>
      <c r="CN200" s="74"/>
      <c r="CO200" s="74"/>
      <c r="CP200" s="74"/>
      <c r="CQ200" s="74"/>
      <c r="CR200" s="74"/>
      <c r="CS200" s="74"/>
      <c r="CT200" s="74"/>
      <c r="CU200" s="74"/>
      <c r="CV200" s="74"/>
      <c r="CW200" s="74"/>
      <c r="CX200" s="74"/>
      <c r="CY200" s="74"/>
      <c r="CZ200" s="74"/>
      <c r="DA200" s="74"/>
    </row>
    <row r="201" spans="38:105" x14ac:dyDescent="0.2">
      <c r="AL201" s="82"/>
      <c r="AM201" s="82"/>
      <c r="AN201" s="82"/>
      <c r="AO201" s="82"/>
      <c r="AP201" s="82"/>
      <c r="AQ201" s="74"/>
      <c r="AR201" s="74"/>
      <c r="AS201" s="74"/>
      <c r="AT201" s="74"/>
      <c r="AU201" s="74"/>
      <c r="AV201" s="74"/>
      <c r="AW201" s="74"/>
      <c r="AX201" s="74"/>
      <c r="AY201" s="74"/>
      <c r="AZ201" s="74"/>
      <c r="BA201" s="74"/>
      <c r="BB201" s="74"/>
      <c r="BC201" s="74"/>
      <c r="BD201" s="74"/>
      <c r="BE201" s="74"/>
      <c r="BF201" s="74"/>
      <c r="BG201" s="74"/>
      <c r="BH201" s="74"/>
      <c r="BI201" s="74"/>
      <c r="BJ201" s="74"/>
      <c r="BK201" s="74"/>
      <c r="BL201" s="74"/>
      <c r="BM201" s="74"/>
      <c r="BN201" s="74"/>
      <c r="BO201" s="74"/>
      <c r="BP201" s="74"/>
      <c r="BQ201" s="74"/>
      <c r="BR201" s="74"/>
      <c r="BS201" s="74"/>
      <c r="BT201" s="74"/>
      <c r="BU201" s="74"/>
      <c r="BV201" s="74"/>
      <c r="BW201" s="74"/>
      <c r="BX201" s="74"/>
      <c r="BY201" s="74"/>
      <c r="BZ201" s="74"/>
      <c r="CA201" s="74"/>
      <c r="CB201" s="74"/>
      <c r="CC201" s="74"/>
      <c r="CD201" s="74"/>
      <c r="CE201" s="74"/>
      <c r="CF201" s="74"/>
      <c r="CG201" s="74"/>
      <c r="CH201" s="74"/>
      <c r="CI201" s="74"/>
      <c r="CJ201" s="74"/>
      <c r="CK201" s="74"/>
      <c r="CL201" s="74"/>
      <c r="CM201" s="74"/>
      <c r="CN201" s="74"/>
      <c r="CO201" s="74"/>
      <c r="CP201" s="74"/>
      <c r="CQ201" s="74"/>
      <c r="CR201" s="74"/>
      <c r="CS201" s="74"/>
      <c r="CT201" s="74"/>
      <c r="CU201" s="74"/>
      <c r="CV201" s="74"/>
      <c r="CW201" s="74"/>
      <c r="CX201" s="74"/>
      <c r="CY201" s="74"/>
      <c r="CZ201" s="74"/>
      <c r="DA201" s="74"/>
    </row>
    <row r="202" spans="38:105" x14ac:dyDescent="0.2">
      <c r="AL202" s="82"/>
      <c r="AM202" s="82"/>
      <c r="AN202" s="82"/>
      <c r="AO202" s="82"/>
      <c r="AP202" s="82"/>
      <c r="AQ202" s="74"/>
      <c r="AR202" s="74"/>
      <c r="AS202" s="74"/>
      <c r="AT202" s="74"/>
      <c r="AU202" s="74"/>
      <c r="AV202" s="74"/>
      <c r="AW202" s="74"/>
      <c r="AX202" s="74"/>
      <c r="AY202" s="74"/>
      <c r="AZ202" s="74"/>
      <c r="BA202" s="74"/>
      <c r="BB202" s="74"/>
      <c r="BC202" s="74"/>
      <c r="BD202" s="74"/>
      <c r="BE202" s="74"/>
      <c r="BF202" s="74"/>
      <c r="BG202" s="74"/>
      <c r="BH202" s="74"/>
      <c r="BI202" s="74"/>
      <c r="BJ202" s="74"/>
      <c r="BK202" s="74"/>
      <c r="BL202" s="74"/>
      <c r="BM202" s="74"/>
      <c r="BN202" s="74"/>
      <c r="BO202" s="74"/>
      <c r="BP202" s="74"/>
      <c r="BQ202" s="74"/>
      <c r="BR202" s="74"/>
      <c r="BS202" s="74"/>
      <c r="BT202" s="74"/>
      <c r="BU202" s="74"/>
      <c r="BV202" s="74"/>
      <c r="BW202" s="74"/>
      <c r="BX202" s="74"/>
      <c r="BY202" s="74"/>
      <c r="BZ202" s="74"/>
      <c r="CA202" s="74"/>
      <c r="CB202" s="74"/>
      <c r="CC202" s="74"/>
      <c r="CD202" s="74"/>
      <c r="CE202" s="74"/>
      <c r="CF202" s="74"/>
      <c r="CG202" s="74"/>
      <c r="CH202" s="74"/>
      <c r="CI202" s="74"/>
      <c r="CJ202" s="74"/>
      <c r="CK202" s="74"/>
      <c r="CL202" s="74"/>
      <c r="CM202" s="74"/>
      <c r="CN202" s="74"/>
      <c r="CO202" s="74"/>
      <c r="CP202" s="74"/>
      <c r="CQ202" s="74"/>
      <c r="CR202" s="74"/>
      <c r="CS202" s="74"/>
      <c r="CT202" s="74"/>
      <c r="CU202" s="74"/>
      <c r="CV202" s="74"/>
      <c r="CW202" s="74"/>
      <c r="CX202" s="74"/>
      <c r="CY202" s="74"/>
      <c r="CZ202" s="74"/>
      <c r="DA202" s="74"/>
    </row>
    <row r="203" spans="38:105" x14ac:dyDescent="0.2">
      <c r="AL203" s="82"/>
      <c r="AM203" s="82"/>
      <c r="AN203" s="82"/>
      <c r="AO203" s="82"/>
      <c r="AP203" s="82"/>
      <c r="AQ203" s="74"/>
      <c r="AR203" s="74"/>
      <c r="AS203" s="74"/>
      <c r="AT203" s="74"/>
      <c r="AU203" s="74"/>
      <c r="AV203" s="74"/>
      <c r="AW203" s="74"/>
      <c r="AX203" s="74"/>
      <c r="AY203" s="74"/>
      <c r="AZ203" s="74"/>
      <c r="BA203" s="74"/>
      <c r="BB203" s="74"/>
      <c r="BC203" s="74"/>
      <c r="BD203" s="74"/>
      <c r="BE203" s="74"/>
      <c r="BF203" s="74"/>
      <c r="BG203" s="74"/>
      <c r="BH203" s="74"/>
      <c r="BI203" s="74"/>
      <c r="BJ203" s="74"/>
      <c r="BK203" s="74"/>
      <c r="BL203" s="74"/>
      <c r="BM203" s="74"/>
      <c r="BN203" s="74"/>
      <c r="BO203" s="74"/>
      <c r="BP203" s="74"/>
      <c r="BQ203" s="74"/>
      <c r="BR203" s="74"/>
      <c r="BS203" s="74"/>
      <c r="BT203" s="74"/>
      <c r="BU203" s="74"/>
      <c r="BV203" s="74"/>
      <c r="BW203" s="74"/>
      <c r="BX203" s="74"/>
      <c r="BY203" s="74"/>
      <c r="BZ203" s="74"/>
      <c r="CA203" s="74"/>
      <c r="CB203" s="74"/>
      <c r="CC203" s="74"/>
      <c r="CD203" s="74"/>
      <c r="CE203" s="74"/>
      <c r="CF203" s="74"/>
      <c r="CG203" s="74"/>
      <c r="CH203" s="74"/>
      <c r="CI203" s="74"/>
      <c r="CJ203" s="74"/>
      <c r="CK203" s="74"/>
      <c r="CL203" s="74"/>
      <c r="CM203" s="74"/>
      <c r="CN203" s="74"/>
      <c r="CO203" s="74"/>
      <c r="CP203" s="74"/>
      <c r="CQ203" s="74"/>
      <c r="CR203" s="74"/>
      <c r="CS203" s="74"/>
      <c r="CT203" s="74"/>
      <c r="CU203" s="74"/>
      <c r="CV203" s="74"/>
      <c r="CW203" s="74"/>
      <c r="CX203" s="74"/>
      <c r="CY203" s="74"/>
      <c r="CZ203" s="74"/>
      <c r="DA203" s="74"/>
    </row>
    <row r="204" spans="38:105" x14ac:dyDescent="0.2">
      <c r="AL204" s="82"/>
      <c r="AM204" s="82"/>
      <c r="AN204" s="82"/>
      <c r="AO204" s="82"/>
      <c r="AP204" s="82"/>
      <c r="AQ204" s="74"/>
      <c r="AR204" s="74"/>
      <c r="AS204" s="74"/>
      <c r="AT204" s="74"/>
      <c r="AU204" s="74"/>
      <c r="AV204" s="74"/>
      <c r="AW204" s="74"/>
      <c r="AX204" s="74"/>
      <c r="AY204" s="74"/>
      <c r="AZ204" s="74"/>
      <c r="BA204" s="74"/>
      <c r="BB204" s="74"/>
      <c r="BC204" s="74"/>
      <c r="BD204" s="74"/>
      <c r="BE204" s="74"/>
      <c r="BF204" s="74"/>
      <c r="BG204" s="74"/>
      <c r="BH204" s="74"/>
      <c r="BI204" s="74"/>
      <c r="BJ204" s="74"/>
      <c r="BK204" s="74"/>
      <c r="BL204" s="74"/>
      <c r="BM204" s="74"/>
      <c r="BN204" s="74"/>
      <c r="BO204" s="74"/>
      <c r="BP204" s="74"/>
      <c r="BQ204" s="74"/>
      <c r="BR204" s="74"/>
      <c r="BS204" s="74"/>
      <c r="BT204" s="74"/>
      <c r="BU204" s="74"/>
      <c r="BV204" s="74"/>
      <c r="BW204" s="74"/>
      <c r="BX204" s="74"/>
      <c r="BY204" s="74"/>
      <c r="BZ204" s="74"/>
      <c r="CA204" s="74"/>
      <c r="CB204" s="74"/>
      <c r="CC204" s="74"/>
      <c r="CD204" s="74"/>
      <c r="CE204" s="74"/>
      <c r="CF204" s="74"/>
      <c r="CG204" s="74"/>
      <c r="CH204" s="74"/>
      <c r="CI204" s="74"/>
      <c r="CJ204" s="74"/>
      <c r="CK204" s="74"/>
      <c r="CL204" s="74"/>
      <c r="CM204" s="74"/>
      <c r="CN204" s="74"/>
      <c r="CO204" s="74"/>
      <c r="CP204" s="74"/>
      <c r="CQ204" s="74"/>
      <c r="CR204" s="74"/>
      <c r="CS204" s="74"/>
      <c r="CT204" s="74"/>
      <c r="CU204" s="74"/>
      <c r="CV204" s="74"/>
      <c r="CW204" s="74"/>
      <c r="CX204" s="74"/>
      <c r="CY204" s="74"/>
      <c r="CZ204" s="74"/>
      <c r="DA204" s="74"/>
    </row>
    <row r="205" spans="38:105" x14ac:dyDescent="0.2">
      <c r="AL205" s="82"/>
      <c r="AM205" s="82"/>
      <c r="AN205" s="82"/>
      <c r="AO205" s="82"/>
      <c r="AP205" s="82"/>
      <c r="AQ205" s="74"/>
      <c r="AR205" s="74"/>
      <c r="AS205" s="74"/>
      <c r="AT205" s="74"/>
      <c r="AU205" s="74"/>
      <c r="AV205" s="74"/>
      <c r="AW205" s="74"/>
      <c r="AX205" s="74"/>
      <c r="AY205" s="74"/>
      <c r="AZ205" s="74"/>
      <c r="BA205" s="74"/>
      <c r="BB205" s="74"/>
      <c r="BC205" s="74"/>
      <c r="BD205" s="74"/>
      <c r="BE205" s="74"/>
      <c r="BF205" s="74"/>
      <c r="BG205" s="74"/>
      <c r="BH205" s="74"/>
      <c r="BI205" s="74"/>
      <c r="BJ205" s="74"/>
      <c r="BK205" s="74"/>
      <c r="BL205" s="74"/>
      <c r="BM205" s="74"/>
      <c r="BN205" s="74"/>
      <c r="BO205" s="74"/>
      <c r="BP205" s="74"/>
      <c r="BQ205" s="74"/>
      <c r="BR205" s="74"/>
      <c r="BS205" s="74"/>
      <c r="BT205" s="74"/>
      <c r="BU205" s="74"/>
      <c r="BV205" s="74"/>
      <c r="BW205" s="74"/>
      <c r="BX205" s="74"/>
      <c r="BY205" s="74"/>
      <c r="BZ205" s="74"/>
      <c r="CA205" s="74"/>
      <c r="CB205" s="74"/>
      <c r="CC205" s="74"/>
      <c r="CD205" s="74"/>
      <c r="CE205" s="74"/>
      <c r="CF205" s="74"/>
      <c r="CG205" s="74"/>
      <c r="CH205" s="74"/>
      <c r="CI205" s="74"/>
      <c r="CJ205" s="74"/>
      <c r="CK205" s="74"/>
      <c r="CL205" s="74"/>
      <c r="CM205" s="74"/>
      <c r="CN205" s="74"/>
      <c r="CO205" s="74"/>
      <c r="CP205" s="74"/>
      <c r="CQ205" s="74"/>
      <c r="CR205" s="74"/>
      <c r="CS205" s="74"/>
      <c r="CT205" s="74"/>
      <c r="CU205" s="74"/>
      <c r="CV205" s="74"/>
      <c r="CW205" s="74"/>
      <c r="CX205" s="74"/>
      <c r="CY205" s="74"/>
      <c r="CZ205" s="74"/>
      <c r="DA205" s="74"/>
    </row>
    <row r="206" spans="38:105" x14ac:dyDescent="0.2">
      <c r="AL206" s="82"/>
      <c r="AM206" s="82"/>
      <c r="AN206" s="82"/>
      <c r="AO206" s="82"/>
      <c r="AP206" s="82"/>
      <c r="AQ206" s="74"/>
      <c r="AR206" s="74"/>
      <c r="AS206" s="74"/>
      <c r="AT206" s="74"/>
      <c r="AU206" s="74"/>
      <c r="AV206" s="74"/>
      <c r="AW206" s="74"/>
      <c r="AX206" s="74"/>
      <c r="AY206" s="74"/>
      <c r="AZ206" s="74"/>
      <c r="BA206" s="74"/>
      <c r="BB206" s="74"/>
      <c r="BC206" s="74"/>
      <c r="BD206" s="74"/>
      <c r="BE206" s="74"/>
      <c r="BF206" s="74"/>
      <c r="BG206" s="74"/>
      <c r="BH206" s="74"/>
      <c r="BI206" s="74"/>
      <c r="BJ206" s="74"/>
      <c r="BK206" s="74"/>
      <c r="BL206" s="74"/>
      <c r="BM206" s="74"/>
      <c r="BN206" s="74"/>
      <c r="BO206" s="74"/>
      <c r="BP206" s="74"/>
      <c r="BQ206" s="74"/>
      <c r="BR206" s="74"/>
      <c r="BS206" s="74"/>
      <c r="BT206" s="74"/>
      <c r="BU206" s="74"/>
      <c r="BV206" s="74"/>
      <c r="BW206" s="74"/>
      <c r="BX206" s="74"/>
      <c r="BY206" s="74"/>
      <c r="BZ206" s="74"/>
      <c r="CA206" s="74"/>
      <c r="CB206" s="74"/>
      <c r="CC206" s="74"/>
      <c r="CD206" s="74"/>
      <c r="CE206" s="74"/>
      <c r="CF206" s="74"/>
      <c r="CG206" s="74"/>
      <c r="CH206" s="74"/>
      <c r="CI206" s="74"/>
      <c r="CJ206" s="74"/>
      <c r="CK206" s="74"/>
      <c r="CL206" s="74"/>
      <c r="CM206" s="74"/>
      <c r="CN206" s="74"/>
      <c r="CO206" s="74"/>
      <c r="CP206" s="74"/>
      <c r="CQ206" s="74"/>
      <c r="CR206" s="74"/>
      <c r="CS206" s="74"/>
      <c r="CT206" s="74"/>
      <c r="CU206" s="74"/>
      <c r="CV206" s="74"/>
      <c r="CW206" s="74"/>
      <c r="CX206" s="74"/>
      <c r="CY206" s="74"/>
      <c r="CZ206" s="74"/>
      <c r="DA206" s="74"/>
    </row>
    <row r="207" spans="38:105" x14ac:dyDescent="0.2">
      <c r="AL207" s="82"/>
      <c r="AM207" s="82"/>
      <c r="AN207" s="82"/>
      <c r="AO207" s="82"/>
      <c r="AP207" s="82"/>
      <c r="AQ207" s="74"/>
      <c r="AR207" s="74"/>
      <c r="AS207" s="74"/>
      <c r="AT207" s="74"/>
      <c r="AU207" s="74"/>
      <c r="AV207" s="74"/>
      <c r="AW207" s="74"/>
      <c r="AX207" s="74"/>
      <c r="AY207" s="74"/>
      <c r="AZ207" s="74"/>
      <c r="BA207" s="74"/>
      <c r="BB207" s="74"/>
      <c r="BC207" s="74"/>
      <c r="BD207" s="74"/>
      <c r="BE207" s="74"/>
      <c r="BF207" s="74"/>
      <c r="BG207" s="74"/>
      <c r="BH207" s="74"/>
      <c r="BI207" s="74"/>
      <c r="BJ207" s="74"/>
      <c r="BK207" s="74"/>
      <c r="BL207" s="74"/>
      <c r="BM207" s="74"/>
      <c r="BN207" s="74"/>
      <c r="BO207" s="74"/>
      <c r="BP207" s="74"/>
      <c r="BQ207" s="74"/>
      <c r="BR207" s="74"/>
      <c r="BS207" s="74"/>
      <c r="BT207" s="74"/>
      <c r="BU207" s="74"/>
      <c r="BV207" s="74"/>
      <c r="BW207" s="74"/>
      <c r="BX207" s="74"/>
      <c r="BY207" s="74"/>
      <c r="BZ207" s="74"/>
      <c r="CA207" s="74"/>
      <c r="CB207" s="74"/>
      <c r="CC207" s="74"/>
      <c r="CD207" s="74"/>
      <c r="CE207" s="74"/>
      <c r="CF207" s="74"/>
      <c r="CG207" s="74"/>
      <c r="CH207" s="74"/>
      <c r="CI207" s="74"/>
      <c r="CJ207" s="74"/>
      <c r="CK207" s="74"/>
      <c r="CL207" s="74"/>
      <c r="CM207" s="74"/>
      <c r="CN207" s="74"/>
      <c r="CO207" s="74"/>
      <c r="CP207" s="74"/>
      <c r="CQ207" s="74"/>
      <c r="CR207" s="74"/>
      <c r="CS207" s="74"/>
      <c r="CT207" s="74"/>
      <c r="CU207" s="74"/>
      <c r="CV207" s="74"/>
      <c r="CW207" s="74"/>
      <c r="CX207" s="74"/>
      <c r="CY207" s="74"/>
      <c r="CZ207" s="74"/>
      <c r="DA207" s="74"/>
    </row>
    <row r="208" spans="38:105" x14ac:dyDescent="0.2">
      <c r="AL208" s="82"/>
      <c r="AM208" s="82"/>
      <c r="AN208" s="82"/>
      <c r="AO208" s="82"/>
      <c r="AP208" s="82"/>
      <c r="AQ208" s="74"/>
      <c r="AR208" s="74"/>
      <c r="AS208" s="74"/>
      <c r="AT208" s="74"/>
      <c r="AU208" s="74"/>
      <c r="AV208" s="74"/>
      <c r="AW208" s="74"/>
      <c r="AX208" s="74"/>
      <c r="AY208" s="74"/>
      <c r="AZ208" s="74"/>
      <c r="BA208" s="74"/>
      <c r="BB208" s="74"/>
      <c r="BC208" s="74"/>
      <c r="BD208" s="74"/>
      <c r="BE208" s="74"/>
      <c r="BF208" s="74"/>
      <c r="BG208" s="74"/>
      <c r="BH208" s="74"/>
      <c r="BI208" s="74"/>
      <c r="BJ208" s="74"/>
      <c r="BK208" s="74"/>
      <c r="BL208" s="74"/>
      <c r="BM208" s="74"/>
      <c r="BN208" s="74"/>
      <c r="BO208" s="74"/>
      <c r="BP208" s="74"/>
      <c r="BQ208" s="74"/>
      <c r="BR208" s="74"/>
      <c r="BS208" s="74"/>
      <c r="BT208" s="74"/>
      <c r="BU208" s="74"/>
      <c r="BV208" s="74"/>
      <c r="BW208" s="74"/>
      <c r="BX208" s="74"/>
      <c r="BY208" s="74"/>
      <c r="BZ208" s="74"/>
      <c r="CA208" s="74"/>
      <c r="CB208" s="74"/>
      <c r="CC208" s="74"/>
      <c r="CD208" s="74"/>
      <c r="CE208" s="74"/>
      <c r="CF208" s="74"/>
      <c r="CG208" s="74"/>
      <c r="CH208" s="74"/>
      <c r="CI208" s="74"/>
      <c r="CJ208" s="74"/>
      <c r="CK208" s="74"/>
      <c r="CL208" s="74"/>
      <c r="CM208" s="74"/>
      <c r="CN208" s="74"/>
      <c r="CO208" s="74"/>
      <c r="CP208" s="74"/>
      <c r="CQ208" s="74"/>
      <c r="CR208" s="74"/>
      <c r="CS208" s="74"/>
      <c r="CT208" s="74"/>
      <c r="CU208" s="74"/>
      <c r="CV208" s="74"/>
      <c r="CW208" s="74"/>
      <c r="CX208" s="74"/>
      <c r="CY208" s="74"/>
      <c r="CZ208" s="74"/>
      <c r="DA208" s="74"/>
    </row>
    <row r="209" spans="38:105" x14ac:dyDescent="0.2">
      <c r="AL209" s="82"/>
      <c r="AM209" s="82"/>
      <c r="AN209" s="82"/>
      <c r="AO209" s="82"/>
      <c r="AP209" s="82"/>
      <c r="AQ209" s="74"/>
      <c r="AR209" s="74"/>
      <c r="AS209" s="74"/>
      <c r="AT209" s="74"/>
      <c r="AU209" s="74"/>
      <c r="AV209" s="74"/>
      <c r="AW209" s="74"/>
      <c r="AX209" s="74"/>
      <c r="AY209" s="74"/>
      <c r="AZ209" s="74"/>
      <c r="BA209" s="74"/>
      <c r="BB209" s="74"/>
      <c r="BC209" s="74"/>
      <c r="BD209" s="74"/>
      <c r="BE209" s="74"/>
      <c r="BF209" s="74"/>
      <c r="BG209" s="74"/>
      <c r="BH209" s="74"/>
      <c r="BI209" s="74"/>
      <c r="BJ209" s="74"/>
      <c r="BK209" s="74"/>
      <c r="BL209" s="74"/>
      <c r="BM209" s="74"/>
      <c r="BN209" s="74"/>
      <c r="BO209" s="74"/>
      <c r="BP209" s="74"/>
      <c r="BQ209" s="74"/>
      <c r="BR209" s="74"/>
      <c r="BS209" s="74"/>
      <c r="BT209" s="74"/>
      <c r="BU209" s="74"/>
      <c r="BV209" s="74"/>
      <c r="BW209" s="74"/>
      <c r="BX209" s="74"/>
      <c r="BY209" s="74"/>
      <c r="BZ209" s="74"/>
      <c r="CA209" s="74"/>
      <c r="CB209" s="74"/>
      <c r="CC209" s="74"/>
      <c r="CD209" s="74"/>
      <c r="CE209" s="74"/>
      <c r="CF209" s="74"/>
      <c r="CG209" s="74"/>
      <c r="CH209" s="74"/>
      <c r="CI209" s="74"/>
      <c r="CJ209" s="74"/>
      <c r="CK209" s="74"/>
      <c r="CL209" s="74"/>
      <c r="CM209" s="74"/>
      <c r="CN209" s="74"/>
      <c r="CO209" s="74"/>
      <c r="CP209" s="74"/>
      <c r="CQ209" s="74"/>
      <c r="CR209" s="74"/>
      <c r="CS209" s="74"/>
      <c r="CT209" s="74"/>
      <c r="CU209" s="74"/>
      <c r="CV209" s="74"/>
      <c r="CW209" s="74"/>
      <c r="CX209" s="74"/>
      <c r="CY209" s="74"/>
      <c r="CZ209" s="74"/>
      <c r="DA209" s="74"/>
    </row>
    <row r="210" spans="38:105" x14ac:dyDescent="0.2">
      <c r="AL210" s="82"/>
      <c r="AM210" s="82"/>
      <c r="AN210" s="82"/>
      <c r="AO210" s="82"/>
      <c r="AP210" s="82"/>
      <c r="AQ210" s="74"/>
      <c r="AR210" s="74"/>
      <c r="AS210" s="74"/>
      <c r="AT210" s="74"/>
      <c r="AU210" s="74"/>
      <c r="AV210" s="74"/>
      <c r="AW210" s="74"/>
      <c r="AX210" s="74"/>
      <c r="AY210" s="74"/>
      <c r="AZ210" s="74"/>
      <c r="BA210" s="74"/>
      <c r="BB210" s="74"/>
      <c r="BC210" s="74"/>
      <c r="BD210" s="74"/>
      <c r="BE210" s="74"/>
      <c r="BF210" s="74"/>
      <c r="BG210" s="74"/>
      <c r="BH210" s="74"/>
      <c r="BI210" s="74"/>
      <c r="BJ210" s="74"/>
      <c r="BK210" s="74"/>
      <c r="BL210" s="74"/>
      <c r="BM210" s="74"/>
      <c r="BN210" s="74"/>
      <c r="BO210" s="74"/>
      <c r="BP210" s="74"/>
      <c r="BQ210" s="74"/>
      <c r="BR210" s="74"/>
      <c r="BS210" s="74"/>
      <c r="BT210" s="74"/>
      <c r="BU210" s="74"/>
      <c r="BV210" s="74"/>
      <c r="BW210" s="74"/>
      <c r="BX210" s="74"/>
      <c r="BY210" s="74"/>
      <c r="BZ210" s="74"/>
      <c r="CA210" s="74"/>
      <c r="CB210" s="74"/>
      <c r="CC210" s="74"/>
      <c r="CD210" s="74"/>
      <c r="CE210" s="74"/>
      <c r="CF210" s="74"/>
      <c r="CG210" s="74"/>
      <c r="CH210" s="74"/>
      <c r="CI210" s="74"/>
      <c r="CJ210" s="74"/>
      <c r="CK210" s="74"/>
      <c r="CL210" s="74"/>
      <c r="CM210" s="74"/>
      <c r="CN210" s="74"/>
      <c r="CO210" s="74"/>
      <c r="CP210" s="74"/>
      <c r="CQ210" s="74"/>
      <c r="CR210" s="74"/>
      <c r="CS210" s="74"/>
      <c r="CT210" s="74"/>
      <c r="CU210" s="74"/>
      <c r="CV210" s="74"/>
      <c r="CW210" s="74"/>
      <c r="CX210" s="74"/>
      <c r="CY210" s="74"/>
      <c r="CZ210" s="74"/>
      <c r="DA210" s="74"/>
    </row>
    <row r="211" spans="38:105" x14ac:dyDescent="0.2">
      <c r="AL211" s="82"/>
      <c r="AM211" s="82"/>
      <c r="AN211" s="82"/>
      <c r="AO211" s="82"/>
      <c r="AP211" s="82"/>
      <c r="AQ211" s="74"/>
      <c r="AR211" s="74"/>
      <c r="AS211" s="74"/>
      <c r="AT211" s="74"/>
      <c r="AU211" s="74"/>
      <c r="AV211" s="74"/>
      <c r="AW211" s="74"/>
      <c r="AX211" s="74"/>
      <c r="AY211" s="74"/>
      <c r="AZ211" s="74"/>
      <c r="BA211" s="74"/>
      <c r="BB211" s="74"/>
      <c r="BC211" s="74"/>
      <c r="BD211" s="74"/>
      <c r="BE211" s="74"/>
      <c r="BF211" s="74"/>
      <c r="BG211" s="74"/>
      <c r="BH211" s="74"/>
      <c r="BI211" s="74"/>
      <c r="BJ211" s="74"/>
      <c r="BK211" s="74"/>
      <c r="BL211" s="74"/>
      <c r="BM211" s="74"/>
      <c r="BN211" s="74"/>
      <c r="BO211" s="74"/>
      <c r="BP211" s="74"/>
      <c r="BQ211" s="74"/>
      <c r="BR211" s="74"/>
      <c r="BS211" s="74"/>
      <c r="BT211" s="74"/>
      <c r="BU211" s="74"/>
      <c r="BV211" s="74"/>
      <c r="BW211" s="74"/>
      <c r="BX211" s="74"/>
      <c r="BY211" s="74"/>
      <c r="BZ211" s="74"/>
      <c r="CA211" s="74"/>
      <c r="CB211" s="74"/>
      <c r="CC211" s="74"/>
      <c r="CD211" s="74"/>
      <c r="CE211" s="74"/>
      <c r="CF211" s="74"/>
      <c r="CG211" s="74"/>
      <c r="CH211" s="74"/>
      <c r="CI211" s="74"/>
      <c r="CJ211" s="74"/>
      <c r="CK211" s="74"/>
      <c r="CL211" s="74"/>
      <c r="CM211" s="74"/>
      <c r="CN211" s="74"/>
      <c r="CO211" s="74"/>
      <c r="CP211" s="74"/>
      <c r="CQ211" s="74"/>
      <c r="CR211" s="74"/>
      <c r="CS211" s="74"/>
      <c r="CT211" s="74"/>
      <c r="CU211" s="74"/>
      <c r="CV211" s="74"/>
      <c r="CW211" s="74"/>
      <c r="CX211" s="74"/>
      <c r="CY211" s="74"/>
      <c r="CZ211" s="74"/>
      <c r="DA211" s="74"/>
    </row>
    <row r="212" spans="38:105" x14ac:dyDescent="0.2">
      <c r="AL212" s="82"/>
      <c r="AM212" s="82"/>
      <c r="AN212" s="82"/>
      <c r="AO212" s="82"/>
      <c r="AP212" s="82"/>
      <c r="AQ212" s="74"/>
      <c r="AR212" s="74"/>
      <c r="AS212" s="74"/>
      <c r="AT212" s="74"/>
      <c r="AU212" s="74"/>
      <c r="AV212" s="74"/>
      <c r="AW212" s="74"/>
      <c r="AX212" s="74"/>
      <c r="AY212" s="74"/>
      <c r="AZ212" s="74"/>
      <c r="BA212" s="74"/>
      <c r="BB212" s="74"/>
      <c r="BC212" s="74"/>
      <c r="BD212" s="74"/>
      <c r="BE212" s="74"/>
      <c r="BF212" s="74"/>
      <c r="BG212" s="74"/>
      <c r="BH212" s="74"/>
      <c r="BI212" s="74"/>
      <c r="BJ212" s="74"/>
      <c r="BK212" s="74"/>
      <c r="BL212" s="74"/>
      <c r="BM212" s="74"/>
      <c r="BN212" s="74"/>
      <c r="BO212" s="74"/>
      <c r="BP212" s="74"/>
      <c r="BQ212" s="74"/>
      <c r="BR212" s="74"/>
      <c r="BS212" s="74"/>
      <c r="BT212" s="74"/>
      <c r="BU212" s="74"/>
      <c r="BV212" s="74"/>
      <c r="BW212" s="74"/>
      <c r="BX212" s="74"/>
      <c r="BY212" s="74"/>
      <c r="BZ212" s="74"/>
      <c r="CA212" s="74"/>
      <c r="CB212" s="74"/>
      <c r="CC212" s="74"/>
      <c r="CD212" s="74"/>
      <c r="CE212" s="74"/>
      <c r="CF212" s="74"/>
      <c r="CG212" s="74"/>
      <c r="CH212" s="74"/>
      <c r="CI212" s="74"/>
      <c r="CJ212" s="74"/>
      <c r="CK212" s="74"/>
      <c r="CL212" s="74"/>
      <c r="CM212" s="74"/>
      <c r="CN212" s="74"/>
      <c r="CO212" s="74"/>
      <c r="CP212" s="74"/>
      <c r="CQ212" s="74"/>
      <c r="CR212" s="74"/>
      <c r="CS212" s="74"/>
      <c r="CT212" s="74"/>
      <c r="CU212" s="74"/>
      <c r="CV212" s="74"/>
      <c r="CW212" s="74"/>
      <c r="CX212" s="74"/>
      <c r="CY212" s="74"/>
      <c r="CZ212" s="74"/>
      <c r="DA212" s="74"/>
    </row>
    <row r="213" spans="38:105" x14ac:dyDescent="0.2">
      <c r="AL213" s="82"/>
      <c r="AM213" s="82"/>
      <c r="AN213" s="82"/>
      <c r="AO213" s="82"/>
      <c r="AP213" s="82"/>
      <c r="AQ213" s="74"/>
      <c r="AR213" s="74"/>
      <c r="AS213" s="74"/>
      <c r="AT213" s="74"/>
      <c r="AU213" s="74"/>
      <c r="AV213" s="74"/>
      <c r="AW213" s="74"/>
      <c r="AX213" s="74"/>
      <c r="AY213" s="74"/>
      <c r="AZ213" s="74"/>
      <c r="BA213" s="74"/>
      <c r="BB213" s="74"/>
      <c r="BC213" s="74"/>
      <c r="BD213" s="74"/>
      <c r="BE213" s="74"/>
      <c r="BF213" s="74"/>
      <c r="BG213" s="74"/>
      <c r="BH213" s="74"/>
      <c r="BI213" s="74"/>
      <c r="BJ213" s="74"/>
      <c r="BK213" s="74"/>
      <c r="BL213" s="74"/>
      <c r="BM213" s="74"/>
      <c r="BN213" s="74"/>
      <c r="BO213" s="74"/>
      <c r="BP213" s="74"/>
      <c r="BQ213" s="74"/>
      <c r="BR213" s="74"/>
      <c r="BS213" s="74"/>
      <c r="BT213" s="74"/>
      <c r="BU213" s="74"/>
      <c r="BV213" s="74"/>
      <c r="BW213" s="74"/>
      <c r="BX213" s="74"/>
      <c r="BY213" s="74"/>
      <c r="BZ213" s="74"/>
      <c r="CA213" s="74"/>
      <c r="CB213" s="74"/>
      <c r="CC213" s="74"/>
      <c r="CD213" s="74"/>
      <c r="CE213" s="74"/>
      <c r="CF213" s="74"/>
      <c r="CG213" s="74"/>
      <c r="CH213" s="74"/>
      <c r="CI213" s="74"/>
      <c r="CJ213" s="74"/>
      <c r="CK213" s="74"/>
      <c r="CL213" s="74"/>
      <c r="CM213" s="74"/>
      <c r="CN213" s="74"/>
      <c r="CO213" s="74"/>
      <c r="CP213" s="74"/>
      <c r="CQ213" s="74"/>
      <c r="CR213" s="74"/>
      <c r="CS213" s="74"/>
      <c r="CT213" s="74"/>
      <c r="CU213" s="74"/>
      <c r="CV213" s="74"/>
      <c r="CW213" s="74"/>
      <c r="CX213" s="74"/>
      <c r="CY213" s="74"/>
      <c r="CZ213" s="74"/>
      <c r="DA213" s="74"/>
    </row>
    <row r="214" spans="38:105" x14ac:dyDescent="0.2">
      <c r="AL214" s="82"/>
      <c r="AM214" s="82"/>
      <c r="AN214" s="82"/>
      <c r="AO214" s="82"/>
      <c r="AP214" s="82"/>
      <c r="AQ214" s="74"/>
      <c r="AR214" s="74"/>
      <c r="AS214" s="74"/>
      <c r="AT214" s="74"/>
      <c r="AU214" s="74"/>
      <c r="AV214" s="74"/>
      <c r="AW214" s="74"/>
      <c r="AX214" s="74"/>
      <c r="AY214" s="74"/>
      <c r="AZ214" s="74"/>
      <c r="BA214" s="74"/>
      <c r="BB214" s="74"/>
      <c r="BC214" s="74"/>
      <c r="BD214" s="74"/>
      <c r="BE214" s="74"/>
      <c r="BF214" s="74"/>
      <c r="BG214" s="74"/>
      <c r="BH214" s="74"/>
      <c r="BI214" s="74"/>
      <c r="BJ214" s="74"/>
      <c r="BK214" s="74"/>
      <c r="BL214" s="74"/>
      <c r="BM214" s="74"/>
      <c r="BN214" s="74"/>
      <c r="BO214" s="74"/>
      <c r="BP214" s="74"/>
      <c r="BQ214" s="74"/>
      <c r="BR214" s="74"/>
      <c r="BS214" s="74"/>
      <c r="BT214" s="74"/>
      <c r="BU214" s="74"/>
      <c r="BV214" s="74"/>
      <c r="BW214" s="74"/>
      <c r="BX214" s="74"/>
      <c r="BY214" s="74"/>
      <c r="BZ214" s="74"/>
      <c r="CA214" s="74"/>
      <c r="CB214" s="74"/>
      <c r="CC214" s="74"/>
      <c r="CD214" s="74"/>
      <c r="CE214" s="74"/>
      <c r="CF214" s="74"/>
      <c r="CG214" s="74"/>
      <c r="CH214" s="74"/>
      <c r="CI214" s="74"/>
      <c r="CJ214" s="74"/>
      <c r="CK214" s="74"/>
      <c r="CL214" s="74"/>
      <c r="CM214" s="74"/>
      <c r="CN214" s="74"/>
      <c r="CO214" s="74"/>
      <c r="CP214" s="74"/>
      <c r="CQ214" s="74"/>
      <c r="CR214" s="74"/>
      <c r="CS214" s="74"/>
      <c r="CT214" s="74"/>
      <c r="CU214" s="74"/>
      <c r="CV214" s="74"/>
      <c r="CW214" s="74"/>
      <c r="CX214" s="74"/>
      <c r="CY214" s="74"/>
      <c r="CZ214" s="74"/>
      <c r="DA214" s="74"/>
    </row>
    <row r="215" spans="38:105" x14ac:dyDescent="0.2">
      <c r="AL215" s="82"/>
      <c r="AM215" s="82"/>
      <c r="AN215" s="82"/>
      <c r="AO215" s="82"/>
      <c r="AP215" s="82"/>
      <c r="AQ215" s="74"/>
      <c r="AR215" s="74"/>
      <c r="AS215" s="74"/>
      <c r="AT215" s="74"/>
      <c r="AU215" s="74"/>
      <c r="AV215" s="74"/>
      <c r="AW215" s="74"/>
      <c r="AX215" s="74"/>
      <c r="AY215" s="74"/>
      <c r="AZ215" s="74"/>
      <c r="BA215" s="74"/>
      <c r="BB215" s="74"/>
      <c r="BC215" s="74"/>
      <c r="BD215" s="74"/>
      <c r="BE215" s="74"/>
      <c r="BF215" s="74"/>
      <c r="BG215" s="74"/>
      <c r="BH215" s="74"/>
      <c r="BI215" s="74"/>
      <c r="BJ215" s="74"/>
      <c r="BK215" s="74"/>
      <c r="BL215" s="74"/>
      <c r="BM215" s="74"/>
      <c r="BN215" s="74"/>
      <c r="BO215" s="74"/>
      <c r="BP215" s="74"/>
      <c r="BQ215" s="74"/>
      <c r="BR215" s="74"/>
      <c r="BS215" s="74"/>
      <c r="BT215" s="74"/>
      <c r="BU215" s="74"/>
      <c r="BV215" s="74"/>
      <c r="BW215" s="74"/>
      <c r="BX215" s="74"/>
      <c r="BY215" s="74"/>
      <c r="BZ215" s="74"/>
      <c r="CA215" s="74"/>
      <c r="CB215" s="74"/>
      <c r="CC215" s="74"/>
      <c r="CD215" s="74"/>
      <c r="CE215" s="74"/>
      <c r="CF215" s="74"/>
      <c r="CG215" s="74"/>
      <c r="CH215" s="74"/>
      <c r="CI215" s="74"/>
      <c r="CJ215" s="74"/>
      <c r="CK215" s="74"/>
      <c r="CL215" s="74"/>
      <c r="CM215" s="74"/>
      <c r="CN215" s="74"/>
      <c r="CO215" s="74"/>
      <c r="CP215" s="74"/>
      <c r="CQ215" s="74"/>
      <c r="CR215" s="74"/>
      <c r="CS215" s="74"/>
      <c r="CT215" s="74"/>
      <c r="CU215" s="74"/>
      <c r="CV215" s="74"/>
      <c r="CW215" s="74"/>
      <c r="CX215" s="74"/>
      <c r="CY215" s="74"/>
      <c r="CZ215" s="74"/>
      <c r="DA215" s="74"/>
    </row>
    <row r="216" spans="38:105" x14ac:dyDescent="0.2">
      <c r="AL216" s="82"/>
      <c r="AM216" s="82"/>
      <c r="AN216" s="82"/>
      <c r="AO216" s="82"/>
      <c r="AP216" s="82"/>
      <c r="AQ216" s="74"/>
      <c r="AR216" s="74"/>
      <c r="AS216" s="74"/>
      <c r="AT216" s="74"/>
      <c r="AU216" s="74"/>
      <c r="AV216" s="74"/>
      <c r="AW216" s="74"/>
      <c r="AX216" s="74"/>
      <c r="AY216" s="74"/>
      <c r="AZ216" s="74"/>
      <c r="BA216" s="74"/>
      <c r="BB216" s="74"/>
      <c r="BC216" s="74"/>
      <c r="BD216" s="74"/>
      <c r="BE216" s="74"/>
      <c r="BF216" s="74"/>
      <c r="BG216" s="74"/>
      <c r="BH216" s="74"/>
      <c r="BI216" s="74"/>
      <c r="BJ216" s="74"/>
      <c r="BK216" s="74"/>
      <c r="BL216" s="74"/>
      <c r="BM216" s="74"/>
      <c r="BN216" s="74"/>
      <c r="BO216" s="74"/>
      <c r="BP216" s="74"/>
      <c r="BQ216" s="74"/>
      <c r="BR216" s="74"/>
      <c r="BS216" s="74"/>
      <c r="BT216" s="74"/>
      <c r="BU216" s="74"/>
      <c r="BV216" s="74"/>
      <c r="BW216" s="74"/>
      <c r="BX216" s="74"/>
      <c r="BY216" s="74"/>
      <c r="BZ216" s="74"/>
      <c r="CA216" s="74"/>
      <c r="CB216" s="74"/>
      <c r="CC216" s="74"/>
      <c r="CD216" s="74"/>
      <c r="CE216" s="74"/>
      <c r="CF216" s="74"/>
      <c r="CG216" s="74"/>
      <c r="CH216" s="74"/>
      <c r="CI216" s="74"/>
      <c r="CJ216" s="74"/>
      <c r="CK216" s="74"/>
      <c r="CL216" s="74"/>
      <c r="CM216" s="74"/>
      <c r="CN216" s="74"/>
      <c r="CO216" s="74"/>
      <c r="CP216" s="74"/>
      <c r="CQ216" s="74"/>
      <c r="CR216" s="74"/>
      <c r="CS216" s="74"/>
      <c r="CT216" s="74"/>
      <c r="CU216" s="74"/>
      <c r="CV216" s="74"/>
      <c r="CW216" s="74"/>
      <c r="CX216" s="74"/>
      <c r="CY216" s="74"/>
      <c r="CZ216" s="74"/>
      <c r="DA216" s="74"/>
    </row>
    <row r="217" spans="38:105" x14ac:dyDescent="0.2">
      <c r="AL217" s="82"/>
      <c r="AM217" s="82"/>
      <c r="AN217" s="82"/>
      <c r="AO217" s="82"/>
      <c r="AP217" s="82"/>
      <c r="AQ217" s="74"/>
      <c r="AR217" s="74"/>
      <c r="AS217" s="74"/>
      <c r="AT217" s="74"/>
      <c r="AU217" s="74"/>
      <c r="AV217" s="74"/>
      <c r="AW217" s="74"/>
      <c r="AX217" s="74"/>
      <c r="AY217" s="74"/>
      <c r="AZ217" s="74"/>
      <c r="BA217" s="74"/>
      <c r="BB217" s="74"/>
      <c r="BC217" s="74"/>
      <c r="BD217" s="74"/>
      <c r="BE217" s="74"/>
      <c r="BF217" s="74"/>
      <c r="BG217" s="74"/>
      <c r="BH217" s="74"/>
      <c r="BI217" s="74"/>
      <c r="BJ217" s="74"/>
      <c r="BK217" s="74"/>
      <c r="BL217" s="74"/>
      <c r="BM217" s="74"/>
      <c r="BN217" s="74"/>
      <c r="BO217" s="74"/>
      <c r="BP217" s="74"/>
      <c r="BQ217" s="74"/>
      <c r="BR217" s="74"/>
      <c r="BS217" s="74"/>
      <c r="BT217" s="74"/>
      <c r="BU217" s="74"/>
      <c r="BV217" s="74"/>
      <c r="BW217" s="74"/>
      <c r="BX217" s="74"/>
      <c r="BY217" s="74"/>
      <c r="BZ217" s="74"/>
      <c r="CA217" s="74"/>
      <c r="CB217" s="74"/>
      <c r="CC217" s="74"/>
      <c r="CD217" s="74"/>
      <c r="CE217" s="74"/>
      <c r="CF217" s="74"/>
      <c r="CG217" s="74"/>
      <c r="CH217" s="74"/>
      <c r="CI217" s="74"/>
      <c r="CJ217" s="74"/>
      <c r="CK217" s="74"/>
      <c r="CL217" s="74"/>
      <c r="CM217" s="74"/>
      <c r="CN217" s="74"/>
      <c r="CO217" s="74"/>
      <c r="CP217" s="74"/>
      <c r="CQ217" s="74"/>
      <c r="CR217" s="74"/>
      <c r="CS217" s="74"/>
      <c r="CT217" s="74"/>
      <c r="CU217" s="74"/>
      <c r="CV217" s="74"/>
      <c r="CW217" s="74"/>
      <c r="CX217" s="74"/>
      <c r="CY217" s="74"/>
      <c r="CZ217" s="74"/>
      <c r="DA217" s="74"/>
    </row>
    <row r="218" spans="38:105" x14ac:dyDescent="0.2">
      <c r="AL218" s="82"/>
      <c r="AM218" s="82"/>
      <c r="AN218" s="82"/>
      <c r="AO218" s="82"/>
      <c r="AP218" s="82"/>
      <c r="AQ218" s="74"/>
      <c r="AR218" s="74"/>
      <c r="AS218" s="74"/>
      <c r="AT218" s="74"/>
      <c r="AU218" s="74"/>
      <c r="AV218" s="74"/>
      <c r="AW218" s="74"/>
      <c r="AX218" s="74"/>
      <c r="AY218" s="74"/>
      <c r="AZ218" s="74"/>
      <c r="BA218" s="74"/>
      <c r="BB218" s="74"/>
      <c r="BC218" s="74"/>
      <c r="BD218" s="74"/>
      <c r="BE218" s="74"/>
      <c r="BF218" s="74"/>
      <c r="BG218" s="74"/>
      <c r="BH218" s="74"/>
      <c r="BI218" s="74"/>
      <c r="BJ218" s="74"/>
      <c r="BK218" s="74"/>
      <c r="BL218" s="74"/>
      <c r="BM218" s="74"/>
      <c r="BN218" s="74"/>
      <c r="BO218" s="74"/>
      <c r="BP218" s="74"/>
      <c r="BQ218" s="74"/>
      <c r="BR218" s="74"/>
      <c r="BS218" s="74"/>
      <c r="BT218" s="74"/>
      <c r="BU218" s="74"/>
      <c r="BV218" s="74"/>
      <c r="BW218" s="74"/>
      <c r="BX218" s="74"/>
      <c r="BY218" s="74"/>
      <c r="BZ218" s="74"/>
      <c r="CA218" s="74"/>
      <c r="CB218" s="74"/>
      <c r="CC218" s="74"/>
      <c r="CD218" s="74"/>
      <c r="CE218" s="74"/>
      <c r="CF218" s="74"/>
      <c r="CG218" s="74"/>
      <c r="CH218" s="74"/>
      <c r="CI218" s="74"/>
      <c r="CJ218" s="74"/>
      <c r="CK218" s="74"/>
      <c r="CL218" s="74"/>
      <c r="CM218" s="74"/>
      <c r="CN218" s="74"/>
      <c r="CO218" s="74"/>
      <c r="CP218" s="74"/>
      <c r="CQ218" s="74"/>
      <c r="CR218" s="74"/>
      <c r="CS218" s="74"/>
      <c r="CT218" s="74"/>
      <c r="CU218" s="74"/>
      <c r="CV218" s="74"/>
      <c r="CW218" s="74"/>
      <c r="CX218" s="74"/>
      <c r="CY218" s="74"/>
      <c r="CZ218" s="74"/>
      <c r="DA218" s="74"/>
    </row>
    <row r="219" spans="38:105" x14ac:dyDescent="0.2">
      <c r="AL219" s="82"/>
      <c r="AM219" s="82"/>
      <c r="AN219" s="82"/>
      <c r="AO219" s="82"/>
      <c r="AP219" s="82"/>
      <c r="AQ219" s="74"/>
      <c r="AR219" s="74"/>
      <c r="AS219" s="74"/>
      <c r="AT219" s="74"/>
      <c r="AU219" s="74"/>
      <c r="AV219" s="74"/>
      <c r="AW219" s="74"/>
      <c r="AX219" s="74"/>
      <c r="AY219" s="74"/>
      <c r="AZ219" s="74"/>
      <c r="BA219" s="74"/>
      <c r="BB219" s="74"/>
      <c r="BC219" s="74"/>
      <c r="BD219" s="74"/>
      <c r="BE219" s="74"/>
      <c r="BF219" s="74"/>
      <c r="BG219" s="74"/>
      <c r="BH219" s="74"/>
      <c r="BI219" s="74"/>
      <c r="BJ219" s="74"/>
      <c r="BK219" s="74"/>
      <c r="BL219" s="74"/>
      <c r="BM219" s="74"/>
      <c r="BN219" s="74"/>
      <c r="BO219" s="74"/>
      <c r="BP219" s="74"/>
      <c r="BQ219" s="74"/>
      <c r="BR219" s="74"/>
      <c r="BS219" s="74"/>
      <c r="BT219" s="74"/>
      <c r="BU219" s="74"/>
      <c r="BV219" s="74"/>
      <c r="BW219" s="74"/>
      <c r="BX219" s="74"/>
      <c r="BY219" s="74"/>
      <c r="BZ219" s="74"/>
      <c r="CA219" s="74"/>
      <c r="CB219" s="74"/>
      <c r="CC219" s="74"/>
      <c r="CD219" s="74"/>
      <c r="CE219" s="74"/>
      <c r="CF219" s="74"/>
      <c r="CG219" s="74"/>
      <c r="CH219" s="74"/>
      <c r="CI219" s="74"/>
      <c r="CJ219" s="74"/>
      <c r="CK219" s="74"/>
      <c r="CL219" s="74"/>
      <c r="CM219" s="74"/>
      <c r="CN219" s="74"/>
      <c r="CO219" s="74"/>
      <c r="CP219" s="74"/>
      <c r="CQ219" s="74"/>
      <c r="CR219" s="74"/>
      <c r="CS219" s="74"/>
      <c r="CT219" s="74"/>
      <c r="CU219" s="74"/>
      <c r="CV219" s="74"/>
      <c r="CW219" s="74"/>
      <c r="CX219" s="74"/>
      <c r="CY219" s="74"/>
      <c r="CZ219" s="74"/>
      <c r="DA219" s="74"/>
    </row>
    <row r="220" spans="38:105" x14ac:dyDescent="0.2">
      <c r="AL220" s="82"/>
      <c r="AM220" s="82"/>
      <c r="AN220" s="82"/>
      <c r="AO220" s="82"/>
      <c r="AP220" s="82"/>
      <c r="AQ220" s="74"/>
      <c r="AR220" s="74"/>
      <c r="AS220" s="74"/>
      <c r="AT220" s="74"/>
      <c r="AU220" s="74"/>
      <c r="AV220" s="74"/>
      <c r="AW220" s="74"/>
      <c r="AX220" s="74"/>
      <c r="AY220" s="74"/>
      <c r="AZ220" s="74"/>
      <c r="BA220" s="74"/>
      <c r="BB220" s="74"/>
      <c r="BC220" s="74"/>
      <c r="BD220" s="74"/>
      <c r="BE220" s="74"/>
      <c r="BF220" s="74"/>
      <c r="BG220" s="74"/>
      <c r="BH220" s="74"/>
      <c r="BI220" s="74"/>
      <c r="BJ220" s="74"/>
      <c r="BK220" s="74"/>
      <c r="BL220" s="74"/>
      <c r="BM220" s="74"/>
      <c r="BN220" s="74"/>
      <c r="BO220" s="74"/>
      <c r="BP220" s="74"/>
      <c r="BQ220" s="74"/>
      <c r="BR220" s="74"/>
      <c r="BS220" s="74"/>
      <c r="BT220" s="74"/>
      <c r="BU220" s="74"/>
      <c r="BV220" s="74"/>
      <c r="BW220" s="74"/>
      <c r="BX220" s="74"/>
      <c r="BY220" s="74"/>
      <c r="BZ220" s="74"/>
      <c r="CA220" s="74"/>
      <c r="CB220" s="74"/>
      <c r="CC220" s="74"/>
      <c r="CD220" s="74"/>
      <c r="CE220" s="74"/>
      <c r="CF220" s="74"/>
      <c r="CG220" s="74"/>
      <c r="CH220" s="74"/>
      <c r="CI220" s="74"/>
      <c r="CJ220" s="74"/>
      <c r="CK220" s="74"/>
      <c r="CL220" s="74"/>
      <c r="CM220" s="74"/>
      <c r="CN220" s="74"/>
      <c r="CO220" s="74"/>
      <c r="CP220" s="74"/>
      <c r="CQ220" s="74"/>
      <c r="CR220" s="74"/>
      <c r="CS220" s="74"/>
      <c r="CT220" s="74"/>
      <c r="CU220" s="74"/>
      <c r="CV220" s="74"/>
      <c r="CW220" s="74"/>
      <c r="CX220" s="74"/>
      <c r="CY220" s="74"/>
      <c r="CZ220" s="74"/>
      <c r="DA220" s="74"/>
    </row>
    <row r="221" spans="38:105" x14ac:dyDescent="0.2">
      <c r="AL221" s="82"/>
      <c r="AM221" s="82"/>
      <c r="AN221" s="82"/>
      <c r="AO221" s="82"/>
      <c r="AP221" s="82"/>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M221" s="74"/>
      <c r="BN221" s="74"/>
      <c r="BO221" s="74"/>
      <c r="BP221" s="74"/>
      <c r="BQ221" s="74"/>
      <c r="BR221" s="74"/>
      <c r="BS221" s="74"/>
      <c r="BT221" s="74"/>
      <c r="BU221" s="74"/>
      <c r="BV221" s="74"/>
      <c r="BW221" s="74"/>
      <c r="BX221" s="74"/>
      <c r="BY221" s="74"/>
      <c r="BZ221" s="74"/>
      <c r="CA221" s="74"/>
      <c r="CB221" s="74"/>
      <c r="CC221" s="74"/>
      <c r="CD221" s="74"/>
      <c r="CE221" s="74"/>
      <c r="CF221" s="74"/>
      <c r="CG221" s="74"/>
      <c r="CH221" s="74"/>
      <c r="CI221" s="74"/>
      <c r="CJ221" s="74"/>
      <c r="CK221" s="74"/>
      <c r="CL221" s="74"/>
      <c r="CM221" s="74"/>
      <c r="CN221" s="74"/>
      <c r="CO221" s="74"/>
      <c r="CP221" s="74"/>
      <c r="CQ221" s="74"/>
      <c r="CR221" s="74"/>
      <c r="CS221" s="74"/>
      <c r="CT221" s="74"/>
      <c r="CU221" s="74"/>
      <c r="CV221" s="74"/>
      <c r="CW221" s="74"/>
      <c r="CX221" s="74"/>
      <c r="CY221" s="74"/>
      <c r="CZ221" s="74"/>
      <c r="DA221" s="74"/>
    </row>
    <row r="222" spans="38:105" x14ac:dyDescent="0.2">
      <c r="AL222" s="82"/>
      <c r="AM222" s="82"/>
      <c r="AN222" s="82"/>
      <c r="AO222" s="82"/>
      <c r="AP222" s="82"/>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M222" s="74"/>
      <c r="BN222" s="74"/>
      <c r="BO222" s="74"/>
      <c r="BP222" s="74"/>
      <c r="BQ222" s="74"/>
      <c r="BR222" s="74"/>
      <c r="BS222" s="74"/>
      <c r="BT222" s="74"/>
      <c r="BU222" s="74"/>
      <c r="BV222" s="74"/>
      <c r="BW222" s="74"/>
      <c r="BX222" s="74"/>
      <c r="BY222" s="74"/>
      <c r="BZ222" s="74"/>
      <c r="CA222" s="74"/>
      <c r="CB222" s="74"/>
      <c r="CC222" s="74"/>
      <c r="CD222" s="74"/>
      <c r="CE222" s="74"/>
      <c r="CF222" s="74"/>
      <c r="CG222" s="74"/>
      <c r="CH222" s="74"/>
      <c r="CI222" s="74"/>
      <c r="CJ222" s="74"/>
      <c r="CK222" s="74"/>
      <c r="CL222" s="74"/>
      <c r="CM222" s="74"/>
      <c r="CN222" s="74"/>
      <c r="CO222" s="74"/>
      <c r="CP222" s="74"/>
      <c r="CQ222" s="74"/>
      <c r="CR222" s="74"/>
      <c r="CS222" s="74"/>
      <c r="CT222" s="74"/>
      <c r="CU222" s="74"/>
      <c r="CV222" s="74"/>
      <c r="CW222" s="74"/>
      <c r="CX222" s="74"/>
      <c r="CY222" s="74"/>
      <c r="CZ222" s="74"/>
      <c r="DA222" s="74"/>
    </row>
    <row r="223" spans="38:105" x14ac:dyDescent="0.2">
      <c r="AL223" s="82"/>
      <c r="AM223" s="82"/>
      <c r="AN223" s="82"/>
      <c r="AO223" s="82"/>
      <c r="AP223" s="82"/>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M223" s="74"/>
      <c r="BN223" s="74"/>
      <c r="BO223" s="74"/>
      <c r="BP223" s="74"/>
      <c r="BQ223" s="74"/>
      <c r="BR223" s="74"/>
      <c r="BS223" s="74"/>
      <c r="BT223" s="74"/>
      <c r="BU223" s="74"/>
      <c r="BV223" s="74"/>
      <c r="BW223" s="74"/>
      <c r="BX223" s="74"/>
      <c r="BY223" s="74"/>
      <c r="BZ223" s="74"/>
      <c r="CA223" s="74"/>
      <c r="CB223" s="74"/>
      <c r="CC223" s="74"/>
      <c r="CD223" s="74"/>
      <c r="CE223" s="74"/>
      <c r="CF223" s="74"/>
      <c r="CG223" s="74"/>
      <c r="CH223" s="74"/>
      <c r="CI223" s="74"/>
      <c r="CJ223" s="74"/>
      <c r="CK223" s="74"/>
      <c r="CL223" s="74"/>
      <c r="CM223" s="74"/>
      <c r="CN223" s="74"/>
      <c r="CO223" s="74"/>
      <c r="CP223" s="74"/>
      <c r="CQ223" s="74"/>
      <c r="CR223" s="74"/>
      <c r="CS223" s="74"/>
      <c r="CT223" s="74"/>
      <c r="CU223" s="74"/>
      <c r="CV223" s="74"/>
      <c r="CW223" s="74"/>
      <c r="CX223" s="74"/>
      <c r="CY223" s="74"/>
      <c r="CZ223" s="74"/>
      <c r="DA223" s="74"/>
    </row>
    <row r="224" spans="38:105" x14ac:dyDescent="0.2">
      <c r="AL224" s="82"/>
      <c r="AM224" s="82"/>
      <c r="AN224" s="82"/>
      <c r="AO224" s="82"/>
      <c r="AP224" s="82"/>
      <c r="AQ224" s="74"/>
      <c r="AR224" s="74"/>
      <c r="AS224" s="74"/>
      <c r="AT224" s="74"/>
      <c r="AU224" s="74"/>
      <c r="AV224" s="74"/>
      <c r="AW224" s="74"/>
      <c r="AX224" s="74"/>
      <c r="AY224" s="74"/>
      <c r="AZ224" s="74"/>
      <c r="BA224" s="74"/>
      <c r="BB224" s="74"/>
      <c r="BC224" s="74"/>
      <c r="BD224" s="74"/>
      <c r="BE224" s="74"/>
      <c r="BF224" s="74"/>
      <c r="BG224" s="74"/>
      <c r="BH224" s="74"/>
      <c r="BI224" s="74"/>
      <c r="BJ224" s="74"/>
      <c r="BK224" s="74"/>
      <c r="BL224" s="74"/>
      <c r="BM224" s="74"/>
      <c r="BN224" s="74"/>
      <c r="BO224" s="74"/>
      <c r="BP224" s="74"/>
      <c r="BQ224" s="74"/>
      <c r="BR224" s="74"/>
      <c r="BS224" s="74"/>
      <c r="BT224" s="74"/>
      <c r="BU224" s="74"/>
      <c r="BV224" s="74"/>
      <c r="BW224" s="74"/>
      <c r="BX224" s="74"/>
      <c r="BY224" s="74"/>
      <c r="BZ224" s="74"/>
      <c r="CA224" s="74"/>
      <c r="CB224" s="74"/>
      <c r="CC224" s="74"/>
      <c r="CD224" s="74"/>
      <c r="CE224" s="74"/>
      <c r="CF224" s="74"/>
      <c r="CG224" s="74"/>
      <c r="CH224" s="74"/>
      <c r="CI224" s="74"/>
      <c r="CJ224" s="74"/>
      <c r="CK224" s="74"/>
      <c r="CL224" s="74"/>
      <c r="CM224" s="74"/>
      <c r="CN224" s="74"/>
      <c r="CO224" s="74"/>
      <c r="CP224" s="74"/>
      <c r="CQ224" s="74"/>
      <c r="CR224" s="74"/>
      <c r="CS224" s="74"/>
      <c r="CT224" s="74"/>
      <c r="CU224" s="74"/>
      <c r="CV224" s="74"/>
      <c r="CW224" s="74"/>
      <c r="CX224" s="74"/>
      <c r="CY224" s="74"/>
      <c r="CZ224" s="74"/>
      <c r="DA224" s="74"/>
    </row>
    <row r="225" spans="38:105" x14ac:dyDescent="0.2">
      <c r="AL225" s="82"/>
      <c r="AM225" s="82"/>
      <c r="AN225" s="82"/>
      <c r="AO225" s="82"/>
      <c r="AP225" s="82"/>
      <c r="AQ225" s="74"/>
      <c r="AR225" s="74"/>
      <c r="AS225" s="74"/>
      <c r="AT225" s="74"/>
      <c r="AU225" s="74"/>
      <c r="AV225" s="74"/>
      <c r="AW225" s="74"/>
      <c r="AX225" s="74"/>
      <c r="AY225" s="74"/>
      <c r="AZ225" s="74"/>
      <c r="BA225" s="74"/>
      <c r="BB225" s="74"/>
      <c r="BC225" s="74"/>
      <c r="BD225" s="74"/>
      <c r="BE225" s="74"/>
      <c r="BF225" s="74"/>
      <c r="BG225" s="74"/>
      <c r="BH225" s="74"/>
      <c r="BI225" s="74"/>
      <c r="BJ225" s="74"/>
      <c r="BK225" s="74"/>
      <c r="BL225" s="74"/>
      <c r="BM225" s="74"/>
      <c r="BN225" s="74"/>
      <c r="BO225" s="74"/>
      <c r="BP225" s="74"/>
      <c r="BQ225" s="74"/>
      <c r="BR225" s="74"/>
      <c r="BS225" s="74"/>
      <c r="BT225" s="74"/>
      <c r="BU225" s="74"/>
      <c r="BV225" s="74"/>
      <c r="BW225" s="74"/>
      <c r="BX225" s="74"/>
      <c r="BY225" s="74"/>
      <c r="BZ225" s="74"/>
      <c r="CA225" s="74"/>
      <c r="CB225" s="74"/>
      <c r="CC225" s="74"/>
      <c r="CD225" s="74"/>
      <c r="CE225" s="74"/>
      <c r="CF225" s="74"/>
      <c r="CG225" s="74"/>
      <c r="CH225" s="74"/>
      <c r="CI225" s="74"/>
      <c r="CJ225" s="74"/>
      <c r="CK225" s="74"/>
      <c r="CL225" s="74"/>
      <c r="CM225" s="74"/>
      <c r="CN225" s="74"/>
      <c r="CO225" s="74"/>
      <c r="CP225" s="74"/>
      <c r="CQ225" s="74"/>
      <c r="CR225" s="74"/>
      <c r="CS225" s="74"/>
      <c r="CT225" s="74"/>
      <c r="CU225" s="74"/>
      <c r="CV225" s="74"/>
      <c r="CW225" s="74"/>
      <c r="CX225" s="74"/>
      <c r="CY225" s="74"/>
      <c r="CZ225" s="74"/>
      <c r="DA225" s="74"/>
    </row>
    <row r="226" spans="38:105" x14ac:dyDescent="0.2">
      <c r="AL226" s="82"/>
      <c r="AM226" s="82"/>
      <c r="AN226" s="82"/>
      <c r="AO226" s="82"/>
      <c r="AP226" s="82"/>
      <c r="AQ226" s="74"/>
      <c r="AR226" s="74"/>
      <c r="AS226" s="74"/>
      <c r="AT226" s="74"/>
      <c r="AU226" s="74"/>
      <c r="AV226" s="74"/>
      <c r="AW226" s="74"/>
      <c r="AX226" s="74"/>
      <c r="AY226" s="74"/>
      <c r="AZ226" s="74"/>
      <c r="BA226" s="74"/>
      <c r="BB226" s="74"/>
      <c r="BC226" s="74"/>
      <c r="BD226" s="74"/>
      <c r="BE226" s="74"/>
      <c r="BF226" s="74"/>
      <c r="BG226" s="74"/>
      <c r="BH226" s="74"/>
      <c r="BI226" s="74"/>
      <c r="BJ226" s="74"/>
      <c r="BK226" s="74"/>
      <c r="BL226" s="74"/>
      <c r="BM226" s="74"/>
      <c r="BN226" s="74"/>
      <c r="BO226" s="74"/>
      <c r="BP226" s="74"/>
      <c r="BQ226" s="74"/>
      <c r="BR226" s="74"/>
      <c r="BS226" s="74"/>
      <c r="BT226" s="74"/>
      <c r="BU226" s="74"/>
      <c r="BV226" s="74"/>
      <c r="BW226" s="74"/>
      <c r="BX226" s="74"/>
      <c r="BY226" s="74"/>
      <c r="BZ226" s="74"/>
      <c r="CA226" s="74"/>
      <c r="CB226" s="74"/>
      <c r="CC226" s="74"/>
      <c r="CD226" s="74"/>
      <c r="CE226" s="74"/>
      <c r="CF226" s="74"/>
      <c r="CG226" s="74"/>
      <c r="CH226" s="74"/>
      <c r="CI226" s="74"/>
      <c r="CJ226" s="74"/>
      <c r="CK226" s="74"/>
      <c r="CL226" s="74"/>
      <c r="CM226" s="74"/>
      <c r="CN226" s="74"/>
      <c r="CO226" s="74"/>
      <c r="CP226" s="74"/>
      <c r="CQ226" s="74"/>
      <c r="CR226" s="74"/>
      <c r="CS226" s="74"/>
      <c r="CT226" s="74"/>
      <c r="CU226" s="74"/>
      <c r="CV226" s="74"/>
      <c r="CW226" s="74"/>
      <c r="CX226" s="74"/>
      <c r="CY226" s="74"/>
      <c r="CZ226" s="74"/>
      <c r="DA226" s="74"/>
    </row>
    <row r="227" spans="38:105" x14ac:dyDescent="0.2">
      <c r="AL227" s="82"/>
      <c r="AM227" s="82"/>
      <c r="AN227" s="82"/>
      <c r="AO227" s="82"/>
      <c r="AP227" s="82"/>
      <c r="AQ227" s="74"/>
      <c r="AR227" s="74"/>
      <c r="AS227" s="74"/>
      <c r="AT227" s="74"/>
      <c r="AU227" s="74"/>
      <c r="AV227" s="74"/>
      <c r="AW227" s="74"/>
      <c r="AX227" s="74"/>
      <c r="AY227" s="74"/>
      <c r="AZ227" s="74"/>
      <c r="BA227" s="74"/>
      <c r="BB227" s="74"/>
      <c r="BC227" s="74"/>
      <c r="BD227" s="74"/>
      <c r="BE227" s="74"/>
      <c r="BF227" s="74"/>
      <c r="BG227" s="74"/>
      <c r="BH227" s="74"/>
      <c r="BI227" s="74"/>
      <c r="BJ227" s="74"/>
      <c r="BK227" s="74"/>
      <c r="BL227" s="74"/>
      <c r="BM227" s="74"/>
      <c r="BN227" s="74"/>
      <c r="BO227" s="74"/>
      <c r="BP227" s="74"/>
      <c r="BQ227" s="74"/>
      <c r="BR227" s="74"/>
      <c r="BS227" s="74"/>
      <c r="BT227" s="74"/>
      <c r="BU227" s="74"/>
      <c r="BV227" s="74"/>
      <c r="BW227" s="74"/>
      <c r="BX227" s="74"/>
      <c r="BY227" s="74"/>
      <c r="BZ227" s="74"/>
      <c r="CA227" s="74"/>
      <c r="CB227" s="74"/>
      <c r="CC227" s="74"/>
      <c r="CD227" s="74"/>
      <c r="CE227" s="74"/>
      <c r="CF227" s="74"/>
      <c r="CG227" s="74"/>
      <c r="CH227" s="74"/>
      <c r="CI227" s="74"/>
      <c r="CJ227" s="74"/>
      <c r="CK227" s="74"/>
      <c r="CL227" s="74"/>
      <c r="CM227" s="74"/>
      <c r="CN227" s="74"/>
      <c r="CO227" s="74"/>
      <c r="CP227" s="74"/>
      <c r="CQ227" s="74"/>
      <c r="CR227" s="74"/>
      <c r="CS227" s="74"/>
      <c r="CT227" s="74"/>
      <c r="CU227" s="74"/>
      <c r="CV227" s="74"/>
      <c r="CW227" s="74"/>
      <c r="CX227" s="74"/>
      <c r="CY227" s="74"/>
      <c r="CZ227" s="74"/>
      <c r="DA227" s="74"/>
    </row>
    <row r="228" spans="38:105" x14ac:dyDescent="0.2">
      <c r="AL228" s="82"/>
      <c r="AM228" s="82"/>
      <c r="AN228" s="82"/>
      <c r="AO228" s="82"/>
      <c r="AP228" s="82"/>
      <c r="AQ228" s="74"/>
      <c r="AR228" s="74"/>
      <c r="AS228" s="74"/>
      <c r="AT228" s="74"/>
      <c r="AU228" s="74"/>
      <c r="AV228" s="74"/>
      <c r="AW228" s="74"/>
      <c r="AX228" s="74"/>
      <c r="AY228" s="74"/>
      <c r="AZ228" s="74"/>
      <c r="BA228" s="74"/>
      <c r="BB228" s="74"/>
      <c r="BC228" s="74"/>
      <c r="BD228" s="74"/>
      <c r="BE228" s="74"/>
      <c r="BF228" s="74"/>
      <c r="BG228" s="74"/>
      <c r="BH228" s="74"/>
      <c r="BI228" s="74"/>
      <c r="BJ228" s="74"/>
      <c r="BK228" s="74"/>
      <c r="BL228" s="74"/>
      <c r="BM228" s="74"/>
      <c r="BN228" s="74"/>
      <c r="BO228" s="74"/>
      <c r="BP228" s="74"/>
      <c r="BQ228" s="74"/>
      <c r="BR228" s="74"/>
      <c r="BS228" s="74"/>
      <c r="BT228" s="74"/>
      <c r="BU228" s="74"/>
      <c r="BV228" s="74"/>
      <c r="BW228" s="74"/>
      <c r="BX228" s="74"/>
      <c r="BY228" s="74"/>
      <c r="BZ228" s="74"/>
      <c r="CA228" s="74"/>
      <c r="CB228" s="74"/>
      <c r="CC228" s="74"/>
      <c r="CD228" s="74"/>
      <c r="CE228" s="74"/>
      <c r="CF228" s="74"/>
      <c r="CG228" s="74"/>
      <c r="CH228" s="74"/>
      <c r="CI228" s="74"/>
      <c r="CJ228" s="74"/>
      <c r="CK228" s="74"/>
      <c r="CL228" s="74"/>
      <c r="CM228" s="74"/>
      <c r="CN228" s="74"/>
      <c r="CO228" s="74"/>
      <c r="CP228" s="74"/>
      <c r="CQ228" s="74"/>
      <c r="CR228" s="74"/>
      <c r="CS228" s="74"/>
      <c r="CT228" s="74"/>
      <c r="CU228" s="74"/>
      <c r="CV228" s="74"/>
      <c r="CW228" s="74"/>
      <c r="CX228" s="74"/>
      <c r="CY228" s="74"/>
      <c r="CZ228" s="74"/>
      <c r="DA228" s="74"/>
    </row>
    <row r="229" spans="38:105" x14ac:dyDescent="0.2">
      <c r="AL229" s="82"/>
      <c r="AM229" s="82"/>
      <c r="AN229" s="82"/>
      <c r="AO229" s="82"/>
      <c r="AP229" s="82"/>
      <c r="AQ229" s="74"/>
      <c r="AR229" s="74"/>
      <c r="AS229" s="74"/>
      <c r="AT229" s="74"/>
      <c r="AU229" s="74"/>
      <c r="AV229" s="74"/>
      <c r="AW229" s="74"/>
      <c r="AX229" s="74"/>
      <c r="AY229" s="74"/>
      <c r="AZ229" s="74"/>
      <c r="BA229" s="74"/>
      <c r="BB229" s="74"/>
      <c r="BC229" s="74"/>
      <c r="BD229" s="74"/>
      <c r="BE229" s="74"/>
      <c r="BF229" s="74"/>
      <c r="BG229" s="74"/>
      <c r="BH229" s="74"/>
      <c r="BI229" s="74"/>
      <c r="BJ229" s="74"/>
      <c r="BK229" s="74"/>
      <c r="BL229" s="74"/>
      <c r="BM229" s="74"/>
      <c r="BN229" s="74"/>
      <c r="BO229" s="74"/>
      <c r="BP229" s="74"/>
      <c r="BQ229" s="74"/>
      <c r="BR229" s="74"/>
      <c r="BS229" s="74"/>
      <c r="BT229" s="74"/>
      <c r="BU229" s="74"/>
      <c r="BV229" s="74"/>
      <c r="BW229" s="74"/>
      <c r="BX229" s="74"/>
      <c r="BY229" s="74"/>
      <c r="BZ229" s="74"/>
      <c r="CA229" s="74"/>
      <c r="CB229" s="74"/>
      <c r="CC229" s="74"/>
      <c r="CD229" s="74"/>
      <c r="CE229" s="74"/>
      <c r="CF229" s="74"/>
      <c r="CG229" s="74"/>
      <c r="CH229" s="74"/>
      <c r="CI229" s="74"/>
      <c r="CJ229" s="74"/>
      <c r="CK229" s="74"/>
      <c r="CL229" s="74"/>
      <c r="CM229" s="74"/>
      <c r="CN229" s="74"/>
      <c r="CO229" s="74"/>
      <c r="CP229" s="74"/>
      <c r="CQ229" s="74"/>
      <c r="CR229" s="74"/>
      <c r="CS229" s="74"/>
      <c r="CT229" s="74"/>
      <c r="CU229" s="74"/>
      <c r="CV229" s="74"/>
      <c r="CW229" s="74"/>
      <c r="CX229" s="74"/>
      <c r="CY229" s="74"/>
      <c r="CZ229" s="74"/>
      <c r="DA229" s="74"/>
    </row>
    <row r="230" spans="38:105" x14ac:dyDescent="0.2">
      <c r="AL230" s="82"/>
      <c r="AM230" s="82"/>
      <c r="AN230" s="82"/>
      <c r="AO230" s="82"/>
      <c r="AP230" s="82"/>
      <c r="AQ230" s="74"/>
      <c r="AR230" s="74"/>
      <c r="AS230" s="74"/>
      <c r="AT230" s="74"/>
      <c r="AU230" s="74"/>
      <c r="AV230" s="74"/>
      <c r="AW230" s="74"/>
      <c r="AX230" s="74"/>
      <c r="AY230" s="74"/>
      <c r="AZ230" s="74"/>
      <c r="BA230" s="74"/>
      <c r="BB230" s="74"/>
      <c r="BC230" s="74"/>
      <c r="BD230" s="74"/>
      <c r="BE230" s="74"/>
      <c r="BF230" s="74"/>
      <c r="BG230" s="74"/>
      <c r="BH230" s="74"/>
      <c r="BI230" s="74"/>
      <c r="BJ230" s="74"/>
      <c r="BK230" s="74"/>
      <c r="BL230" s="74"/>
      <c r="BM230" s="74"/>
      <c r="BN230" s="74"/>
      <c r="BO230" s="74"/>
      <c r="BP230" s="74"/>
      <c r="BQ230" s="74"/>
      <c r="BR230" s="74"/>
      <c r="BS230" s="74"/>
      <c r="BT230" s="74"/>
      <c r="BU230" s="74"/>
      <c r="BV230" s="74"/>
      <c r="BW230" s="74"/>
      <c r="BX230" s="74"/>
      <c r="BY230" s="74"/>
      <c r="BZ230" s="74"/>
      <c r="CA230" s="74"/>
      <c r="CB230" s="74"/>
      <c r="CC230" s="74"/>
      <c r="CD230" s="74"/>
      <c r="CE230" s="74"/>
      <c r="CF230" s="74"/>
      <c r="CG230" s="74"/>
      <c r="CH230" s="74"/>
      <c r="CI230" s="74"/>
      <c r="CJ230" s="74"/>
      <c r="CK230" s="74"/>
      <c r="CL230" s="74"/>
      <c r="CM230" s="74"/>
      <c r="CN230" s="74"/>
      <c r="CO230" s="74"/>
      <c r="CP230" s="74"/>
      <c r="CQ230" s="74"/>
      <c r="CR230" s="74"/>
      <c r="CS230" s="74"/>
      <c r="CT230" s="74"/>
      <c r="CU230" s="74"/>
      <c r="CV230" s="74"/>
      <c r="CW230" s="74"/>
      <c r="CX230" s="74"/>
      <c r="CY230" s="74"/>
      <c r="CZ230" s="74"/>
      <c r="DA230" s="74"/>
    </row>
    <row r="231" spans="38:105" x14ac:dyDescent="0.2">
      <c r="AL231" s="82"/>
      <c r="AM231" s="82"/>
      <c r="AN231" s="82"/>
      <c r="AO231" s="82"/>
      <c r="AP231" s="82"/>
      <c r="AQ231" s="74"/>
      <c r="AR231" s="74"/>
      <c r="AS231" s="74"/>
      <c r="AT231" s="74"/>
      <c r="AU231" s="74"/>
      <c r="AV231" s="74"/>
      <c r="AW231" s="74"/>
      <c r="AX231" s="74"/>
      <c r="AY231" s="74"/>
      <c r="AZ231" s="74"/>
      <c r="BA231" s="74"/>
      <c r="BB231" s="74"/>
      <c r="BC231" s="74"/>
      <c r="BD231" s="74"/>
      <c r="BE231" s="74"/>
      <c r="BF231" s="74"/>
      <c r="BG231" s="74"/>
      <c r="BH231" s="74"/>
      <c r="BI231" s="74"/>
      <c r="BJ231" s="74"/>
      <c r="BK231" s="74"/>
      <c r="BL231" s="74"/>
      <c r="BM231" s="74"/>
      <c r="BN231" s="74"/>
      <c r="BO231" s="74"/>
      <c r="BP231" s="74"/>
      <c r="BQ231" s="74"/>
      <c r="BR231" s="74"/>
      <c r="BS231" s="74"/>
      <c r="BT231" s="74"/>
      <c r="BU231" s="74"/>
      <c r="BV231" s="74"/>
      <c r="BW231" s="74"/>
      <c r="BX231" s="74"/>
      <c r="BY231" s="74"/>
      <c r="BZ231" s="74"/>
      <c r="CA231" s="74"/>
      <c r="CB231" s="74"/>
      <c r="CC231" s="74"/>
      <c r="CD231" s="74"/>
      <c r="CE231" s="74"/>
      <c r="CF231" s="74"/>
      <c r="CG231" s="74"/>
      <c r="CH231" s="74"/>
      <c r="CI231" s="74"/>
      <c r="CJ231" s="74"/>
      <c r="CK231" s="74"/>
      <c r="CL231" s="74"/>
      <c r="CM231" s="74"/>
      <c r="CN231" s="74"/>
      <c r="CO231" s="74"/>
      <c r="CP231" s="74"/>
      <c r="CQ231" s="74"/>
      <c r="CR231" s="74"/>
      <c r="CS231" s="74"/>
      <c r="CT231" s="74"/>
      <c r="CU231" s="74"/>
      <c r="CV231" s="74"/>
      <c r="CW231" s="74"/>
      <c r="CX231" s="74"/>
      <c r="CY231" s="74"/>
      <c r="CZ231" s="74"/>
      <c r="DA231" s="74"/>
    </row>
    <row r="232" spans="38:105" x14ac:dyDescent="0.2">
      <c r="AL232" s="82"/>
      <c r="AM232" s="82"/>
      <c r="AN232" s="82"/>
      <c r="AO232" s="82"/>
      <c r="AP232" s="82"/>
      <c r="AQ232" s="74"/>
      <c r="AR232" s="74"/>
      <c r="AS232" s="74"/>
      <c r="AT232" s="74"/>
      <c r="AU232" s="74"/>
      <c r="AV232" s="74"/>
      <c r="AW232" s="74"/>
      <c r="AX232" s="74"/>
      <c r="AY232" s="74"/>
      <c r="AZ232" s="74"/>
      <c r="BA232" s="74"/>
      <c r="BB232" s="74"/>
      <c r="BC232" s="74"/>
      <c r="BD232" s="74"/>
      <c r="BE232" s="74"/>
      <c r="BF232" s="74"/>
      <c r="BG232" s="74"/>
      <c r="BH232" s="74"/>
      <c r="BI232" s="74"/>
      <c r="BJ232" s="74"/>
      <c r="BK232" s="74"/>
      <c r="BL232" s="74"/>
      <c r="BM232" s="74"/>
      <c r="BN232" s="74"/>
      <c r="BO232" s="74"/>
      <c r="BP232" s="74"/>
      <c r="BQ232" s="74"/>
      <c r="BR232" s="74"/>
      <c r="BS232" s="74"/>
      <c r="BT232" s="74"/>
      <c r="BU232" s="74"/>
      <c r="BV232" s="74"/>
      <c r="BW232" s="74"/>
      <c r="BX232" s="74"/>
      <c r="BY232" s="74"/>
      <c r="BZ232" s="74"/>
      <c r="CA232" s="74"/>
      <c r="CB232" s="74"/>
      <c r="CC232" s="74"/>
      <c r="CD232" s="74"/>
      <c r="CE232" s="74"/>
      <c r="CF232" s="74"/>
      <c r="CG232" s="74"/>
      <c r="CH232" s="74"/>
      <c r="CI232" s="74"/>
      <c r="CJ232" s="74"/>
      <c r="CK232" s="74"/>
      <c r="CL232" s="74"/>
      <c r="CM232" s="74"/>
      <c r="CN232" s="74"/>
      <c r="CO232" s="74"/>
      <c r="CP232" s="74"/>
      <c r="CQ232" s="74"/>
      <c r="CR232" s="74"/>
      <c r="CS232" s="74"/>
      <c r="CT232" s="74"/>
      <c r="CU232" s="74"/>
      <c r="CV232" s="74"/>
      <c r="CW232" s="74"/>
      <c r="CX232" s="74"/>
      <c r="CY232" s="74"/>
      <c r="CZ232" s="74"/>
      <c r="DA232" s="74"/>
    </row>
    <row r="233" spans="38:105" x14ac:dyDescent="0.2">
      <c r="AL233" s="82"/>
      <c r="AM233" s="82"/>
      <c r="AN233" s="82"/>
      <c r="AO233" s="82"/>
      <c r="AP233" s="82"/>
      <c r="AQ233" s="74"/>
      <c r="AR233" s="74"/>
      <c r="AS233" s="74"/>
      <c r="AT233" s="74"/>
      <c r="AU233" s="74"/>
      <c r="AV233" s="74"/>
      <c r="AW233" s="74"/>
      <c r="AX233" s="74"/>
      <c r="AY233" s="74"/>
      <c r="AZ233" s="74"/>
      <c r="BA233" s="74"/>
      <c r="BB233" s="74"/>
      <c r="BC233" s="74"/>
      <c r="BD233" s="74"/>
      <c r="BE233" s="74"/>
      <c r="BF233" s="74"/>
      <c r="BG233" s="74"/>
      <c r="BH233" s="74"/>
      <c r="BI233" s="74"/>
      <c r="BJ233" s="74"/>
      <c r="BK233" s="74"/>
      <c r="BL233" s="74"/>
      <c r="BM233" s="74"/>
      <c r="BN233" s="74"/>
      <c r="BO233" s="74"/>
      <c r="BP233" s="74"/>
      <c r="BQ233" s="74"/>
      <c r="BR233" s="74"/>
      <c r="BS233" s="74"/>
      <c r="BT233" s="74"/>
      <c r="BU233" s="74"/>
      <c r="BV233" s="74"/>
      <c r="BW233" s="74"/>
      <c r="BX233" s="74"/>
      <c r="BY233" s="74"/>
      <c r="BZ233" s="74"/>
      <c r="CA233" s="74"/>
      <c r="CB233" s="74"/>
      <c r="CC233" s="74"/>
      <c r="CD233" s="74"/>
      <c r="CE233" s="74"/>
      <c r="CF233" s="74"/>
      <c r="CG233" s="74"/>
      <c r="CH233" s="74"/>
      <c r="CI233" s="74"/>
      <c r="CJ233" s="74"/>
      <c r="CK233" s="74"/>
      <c r="CL233" s="74"/>
      <c r="CM233" s="74"/>
      <c r="CN233" s="74"/>
      <c r="CO233" s="74"/>
      <c r="CP233" s="74"/>
      <c r="CQ233" s="74"/>
      <c r="CR233" s="74"/>
      <c r="CS233" s="74"/>
      <c r="CT233" s="74"/>
      <c r="CU233" s="74"/>
      <c r="CV233" s="74"/>
      <c r="CW233" s="74"/>
      <c r="CX233" s="74"/>
      <c r="CY233" s="74"/>
      <c r="CZ233" s="74"/>
      <c r="DA233" s="74"/>
    </row>
    <row r="234" spans="38:105" x14ac:dyDescent="0.2">
      <c r="AL234" s="82"/>
      <c r="AM234" s="82"/>
      <c r="AN234" s="82"/>
      <c r="AO234" s="82"/>
      <c r="AP234" s="82"/>
      <c r="AQ234" s="74"/>
      <c r="AR234" s="74"/>
      <c r="AS234" s="74"/>
      <c r="AT234" s="74"/>
      <c r="AU234" s="74"/>
      <c r="AV234" s="74"/>
      <c r="AW234" s="74"/>
      <c r="AX234" s="74"/>
      <c r="AY234" s="74"/>
      <c r="AZ234" s="74"/>
      <c r="BA234" s="74"/>
      <c r="BB234" s="74"/>
      <c r="BC234" s="74"/>
      <c r="BD234" s="74"/>
      <c r="BE234" s="74"/>
      <c r="BF234" s="74"/>
      <c r="BG234" s="74"/>
      <c r="BH234" s="74"/>
      <c r="BI234" s="74"/>
      <c r="BJ234" s="74"/>
      <c r="BK234" s="74"/>
      <c r="BL234" s="74"/>
      <c r="BM234" s="74"/>
      <c r="BN234" s="74"/>
      <c r="BO234" s="74"/>
      <c r="BP234" s="74"/>
      <c r="BQ234" s="74"/>
      <c r="BR234" s="74"/>
      <c r="BS234" s="74"/>
      <c r="BT234" s="74"/>
      <c r="BU234" s="74"/>
      <c r="BV234" s="74"/>
      <c r="BW234" s="74"/>
      <c r="BX234" s="74"/>
      <c r="BY234" s="74"/>
      <c r="BZ234" s="74"/>
      <c r="CA234" s="74"/>
      <c r="CB234" s="74"/>
      <c r="CC234" s="74"/>
      <c r="CD234" s="74"/>
      <c r="CE234" s="74"/>
      <c r="CF234" s="74"/>
      <c r="CG234" s="74"/>
      <c r="CH234" s="74"/>
      <c r="CI234" s="74"/>
      <c r="CJ234" s="74"/>
      <c r="CK234" s="74"/>
      <c r="CL234" s="74"/>
      <c r="CM234" s="74"/>
      <c r="CN234" s="74"/>
      <c r="CO234" s="74"/>
      <c r="CP234" s="74"/>
      <c r="CQ234" s="74"/>
      <c r="CR234" s="74"/>
      <c r="CS234" s="74"/>
      <c r="CT234" s="74"/>
      <c r="CU234" s="74"/>
      <c r="CV234" s="74"/>
      <c r="CW234" s="74"/>
      <c r="CX234" s="74"/>
      <c r="CY234" s="74"/>
      <c r="CZ234" s="74"/>
      <c r="DA234" s="74"/>
    </row>
    <row r="235" spans="38:105" x14ac:dyDescent="0.2">
      <c r="AL235" s="82"/>
      <c r="AM235" s="82"/>
      <c r="AN235" s="82"/>
      <c r="AO235" s="82"/>
      <c r="AP235" s="82"/>
      <c r="AQ235" s="74"/>
      <c r="AR235" s="74"/>
      <c r="AS235" s="74"/>
      <c r="AT235" s="74"/>
      <c r="AU235" s="74"/>
      <c r="AV235" s="74"/>
      <c r="AW235" s="74"/>
      <c r="AX235" s="74"/>
      <c r="AY235" s="74"/>
      <c r="AZ235" s="74"/>
      <c r="BA235" s="74"/>
      <c r="BB235" s="74"/>
      <c r="BC235" s="74"/>
      <c r="BD235" s="74"/>
      <c r="BE235" s="74"/>
      <c r="BF235" s="74"/>
      <c r="BG235" s="74"/>
      <c r="BH235" s="74"/>
      <c r="BI235" s="74"/>
      <c r="BJ235" s="74"/>
      <c r="BK235" s="74"/>
      <c r="BL235" s="74"/>
      <c r="BM235" s="74"/>
      <c r="BN235" s="74"/>
      <c r="BO235" s="74"/>
      <c r="BP235" s="74"/>
      <c r="BQ235" s="74"/>
      <c r="BR235" s="74"/>
      <c r="BS235" s="74"/>
      <c r="BT235" s="74"/>
      <c r="BU235" s="74"/>
      <c r="BV235" s="74"/>
      <c r="BW235" s="74"/>
      <c r="BX235" s="74"/>
      <c r="BY235" s="74"/>
      <c r="BZ235" s="74"/>
      <c r="CA235" s="74"/>
      <c r="CB235" s="74"/>
      <c r="CC235" s="74"/>
      <c r="CD235" s="74"/>
      <c r="CE235" s="74"/>
      <c r="CF235" s="74"/>
      <c r="CG235" s="74"/>
      <c r="CH235" s="74"/>
      <c r="CI235" s="74"/>
      <c r="CJ235" s="74"/>
      <c r="CK235" s="74"/>
      <c r="CL235" s="74"/>
      <c r="CM235" s="74"/>
      <c r="CN235" s="74"/>
      <c r="CO235" s="74"/>
      <c r="CP235" s="74"/>
      <c r="CQ235" s="74"/>
      <c r="CR235" s="74"/>
      <c r="CS235" s="74"/>
      <c r="CT235" s="74"/>
      <c r="CU235" s="74"/>
      <c r="CV235" s="74"/>
      <c r="CW235" s="74"/>
      <c r="CX235" s="74"/>
      <c r="CY235" s="74"/>
      <c r="CZ235" s="74"/>
      <c r="DA235" s="74"/>
    </row>
    <row r="236" spans="38:105" x14ac:dyDescent="0.2">
      <c r="AL236" s="82"/>
      <c r="AM236" s="82"/>
      <c r="AN236" s="82"/>
      <c r="AO236" s="82"/>
      <c r="AP236" s="82"/>
      <c r="AQ236" s="74"/>
      <c r="AR236" s="74"/>
      <c r="AS236" s="74"/>
      <c r="AT236" s="74"/>
      <c r="AU236" s="74"/>
      <c r="AV236" s="74"/>
      <c r="AW236" s="74"/>
      <c r="AX236" s="74"/>
      <c r="AY236" s="74"/>
      <c r="AZ236" s="74"/>
      <c r="BA236" s="74"/>
      <c r="BB236" s="74"/>
      <c r="BC236" s="74"/>
      <c r="BD236" s="74"/>
      <c r="BE236" s="74"/>
      <c r="BF236" s="74"/>
      <c r="BG236" s="74"/>
      <c r="BH236" s="74"/>
      <c r="BI236" s="74"/>
      <c r="BJ236" s="74"/>
      <c r="BK236" s="74"/>
      <c r="BL236" s="74"/>
      <c r="BM236" s="74"/>
      <c r="BN236" s="74"/>
      <c r="BO236" s="74"/>
      <c r="BP236" s="74"/>
      <c r="BQ236" s="74"/>
      <c r="BR236" s="74"/>
      <c r="BS236" s="74"/>
      <c r="BT236" s="74"/>
      <c r="BU236" s="74"/>
      <c r="BV236" s="74"/>
      <c r="BW236" s="74"/>
      <c r="BX236" s="74"/>
      <c r="BY236" s="74"/>
      <c r="BZ236" s="74"/>
      <c r="CA236" s="74"/>
      <c r="CB236" s="74"/>
      <c r="CC236" s="74"/>
      <c r="CD236" s="74"/>
      <c r="CE236" s="74"/>
      <c r="CF236" s="74"/>
      <c r="CG236" s="74"/>
      <c r="CH236" s="74"/>
      <c r="CI236" s="74"/>
      <c r="CJ236" s="74"/>
      <c r="CK236" s="74"/>
      <c r="CL236" s="74"/>
      <c r="CM236" s="74"/>
      <c r="CN236" s="74"/>
      <c r="CO236" s="74"/>
      <c r="CP236" s="74"/>
      <c r="CQ236" s="74"/>
      <c r="CR236" s="74"/>
      <c r="CS236" s="74"/>
      <c r="CT236" s="74"/>
      <c r="CU236" s="74"/>
      <c r="CV236" s="74"/>
      <c r="CW236" s="74"/>
      <c r="CX236" s="74"/>
      <c r="CY236" s="74"/>
      <c r="CZ236" s="74"/>
      <c r="DA236" s="74"/>
    </row>
    <row r="237" spans="38:105" x14ac:dyDescent="0.2">
      <c r="AL237" s="82"/>
      <c r="AM237" s="82"/>
      <c r="AN237" s="82"/>
      <c r="AO237" s="82"/>
      <c r="AP237" s="82"/>
      <c r="AQ237" s="74"/>
      <c r="AR237" s="74"/>
      <c r="AS237" s="74"/>
      <c r="AT237" s="74"/>
      <c r="AU237" s="74"/>
      <c r="AV237" s="74"/>
      <c r="AW237" s="74"/>
      <c r="AX237" s="74"/>
      <c r="AY237" s="74"/>
      <c r="AZ237" s="74"/>
      <c r="BA237" s="74"/>
      <c r="BB237" s="74"/>
      <c r="BC237" s="74"/>
      <c r="BD237" s="74"/>
      <c r="BE237" s="74"/>
      <c r="BF237" s="74"/>
      <c r="BG237" s="74"/>
      <c r="BH237" s="74"/>
      <c r="BI237" s="74"/>
      <c r="BJ237" s="74"/>
      <c r="BK237" s="74"/>
      <c r="BL237" s="74"/>
      <c r="BM237" s="74"/>
      <c r="BN237" s="74"/>
      <c r="BO237" s="74"/>
      <c r="BP237" s="74"/>
      <c r="BQ237" s="74"/>
      <c r="BR237" s="74"/>
      <c r="BS237" s="74"/>
      <c r="BT237" s="74"/>
      <c r="BU237" s="74"/>
      <c r="BV237" s="74"/>
      <c r="BW237" s="74"/>
      <c r="BX237" s="74"/>
      <c r="BY237" s="74"/>
      <c r="BZ237" s="74"/>
      <c r="CA237" s="74"/>
      <c r="CB237" s="74"/>
      <c r="CC237" s="74"/>
      <c r="CD237" s="74"/>
      <c r="CE237" s="74"/>
      <c r="CF237" s="74"/>
      <c r="CG237" s="74"/>
      <c r="CH237" s="74"/>
      <c r="CI237" s="74"/>
      <c r="CJ237" s="74"/>
      <c r="CK237" s="74"/>
      <c r="CL237" s="74"/>
      <c r="CM237" s="74"/>
      <c r="CN237" s="74"/>
      <c r="CO237" s="74"/>
      <c r="CP237" s="74"/>
      <c r="CQ237" s="74"/>
      <c r="CR237" s="74"/>
      <c r="CS237" s="74"/>
      <c r="CT237" s="74"/>
      <c r="CU237" s="74"/>
      <c r="CV237" s="74"/>
      <c r="CW237" s="74"/>
      <c r="CX237" s="74"/>
      <c r="CY237" s="74"/>
      <c r="CZ237" s="74"/>
      <c r="DA237" s="74"/>
    </row>
    <row r="238" spans="38:105" x14ac:dyDescent="0.2">
      <c r="AL238" s="82"/>
      <c r="AM238" s="82"/>
      <c r="AN238" s="82"/>
      <c r="AO238" s="82"/>
      <c r="AP238" s="82"/>
      <c r="AQ238" s="74"/>
      <c r="AR238" s="74"/>
      <c r="AS238" s="74"/>
      <c r="AT238" s="74"/>
      <c r="AU238" s="74"/>
      <c r="AV238" s="74"/>
      <c r="AW238" s="74"/>
      <c r="AX238" s="74"/>
      <c r="AY238" s="74"/>
      <c r="AZ238" s="74"/>
      <c r="BA238" s="74"/>
      <c r="BB238" s="74"/>
      <c r="BC238" s="74"/>
      <c r="BD238" s="74"/>
      <c r="BE238" s="74"/>
      <c r="BF238" s="74"/>
      <c r="BG238" s="74"/>
      <c r="BH238" s="74"/>
      <c r="BI238" s="74"/>
      <c r="BJ238" s="74"/>
      <c r="BK238" s="74"/>
      <c r="BL238" s="74"/>
      <c r="BM238" s="74"/>
      <c r="BN238" s="74"/>
      <c r="BO238" s="74"/>
      <c r="BP238" s="74"/>
      <c r="BQ238" s="74"/>
      <c r="BR238" s="74"/>
      <c r="BS238" s="74"/>
      <c r="BT238" s="74"/>
      <c r="BU238" s="74"/>
      <c r="BV238" s="74"/>
      <c r="BW238" s="74"/>
      <c r="BX238" s="74"/>
      <c r="BY238" s="74"/>
      <c r="BZ238" s="74"/>
      <c r="CA238" s="74"/>
      <c r="CB238" s="74"/>
      <c r="CC238" s="74"/>
      <c r="CD238" s="74"/>
      <c r="CE238" s="74"/>
      <c r="CF238" s="74"/>
      <c r="CG238" s="74"/>
      <c r="CH238" s="74"/>
      <c r="CI238" s="74"/>
      <c r="CJ238" s="74"/>
      <c r="CK238" s="74"/>
      <c r="CL238" s="74"/>
      <c r="CM238" s="74"/>
      <c r="CN238" s="74"/>
      <c r="CO238" s="74"/>
      <c r="CP238" s="74"/>
      <c r="CQ238" s="74"/>
      <c r="CR238" s="74"/>
      <c r="CS238" s="74"/>
      <c r="CT238" s="74"/>
      <c r="CU238" s="74"/>
      <c r="CV238" s="74"/>
      <c r="CW238" s="74"/>
      <c r="CX238" s="74"/>
      <c r="CY238" s="74"/>
      <c r="CZ238" s="74"/>
      <c r="DA238" s="74"/>
    </row>
    <row r="239" spans="38:105" x14ac:dyDescent="0.2">
      <c r="AL239" s="82"/>
      <c r="AM239" s="82"/>
      <c r="AN239" s="82"/>
      <c r="AO239" s="82"/>
      <c r="AP239" s="82"/>
      <c r="AQ239" s="74"/>
      <c r="AR239" s="74"/>
      <c r="AS239" s="74"/>
      <c r="AT239" s="74"/>
      <c r="AU239" s="74"/>
      <c r="AV239" s="74"/>
      <c r="AW239" s="74"/>
      <c r="AX239" s="74"/>
      <c r="AY239" s="74"/>
      <c r="AZ239" s="74"/>
      <c r="BA239" s="74"/>
      <c r="BB239" s="74"/>
      <c r="BC239" s="74"/>
      <c r="BD239" s="74"/>
      <c r="BE239" s="74"/>
      <c r="BF239" s="74"/>
      <c r="BG239" s="74"/>
      <c r="BH239" s="74"/>
      <c r="BI239" s="74"/>
      <c r="BJ239" s="74"/>
      <c r="BK239" s="74"/>
      <c r="BL239" s="74"/>
      <c r="BM239" s="74"/>
      <c r="BN239" s="74"/>
      <c r="BO239" s="74"/>
      <c r="BP239" s="74"/>
      <c r="BQ239" s="74"/>
      <c r="BR239" s="74"/>
      <c r="BS239" s="74"/>
      <c r="BT239" s="74"/>
      <c r="BU239" s="74"/>
      <c r="BV239" s="74"/>
      <c r="BW239" s="74"/>
      <c r="BX239" s="74"/>
      <c r="BY239" s="74"/>
      <c r="BZ239" s="74"/>
      <c r="CA239" s="74"/>
      <c r="CB239" s="74"/>
      <c r="CC239" s="74"/>
      <c r="CD239" s="74"/>
      <c r="CE239" s="74"/>
      <c r="CF239" s="74"/>
      <c r="CG239" s="74"/>
      <c r="CH239" s="74"/>
      <c r="CI239" s="74"/>
      <c r="CJ239" s="74"/>
      <c r="CK239" s="74"/>
      <c r="CL239" s="74"/>
      <c r="CM239" s="74"/>
      <c r="CN239" s="74"/>
      <c r="CO239" s="74"/>
      <c r="CP239" s="74"/>
      <c r="CQ239" s="74"/>
      <c r="CR239" s="74"/>
      <c r="CS239" s="74"/>
      <c r="CT239" s="74"/>
      <c r="CU239" s="74"/>
      <c r="CV239" s="74"/>
      <c r="CW239" s="74"/>
      <c r="CX239" s="74"/>
      <c r="CY239" s="74"/>
      <c r="CZ239" s="74"/>
      <c r="DA239" s="74"/>
    </row>
    <row r="240" spans="38:105" x14ac:dyDescent="0.2">
      <c r="AL240" s="82"/>
      <c r="AM240" s="82"/>
      <c r="AN240" s="82"/>
      <c r="AO240" s="82"/>
      <c r="AP240" s="82"/>
      <c r="AQ240" s="74"/>
      <c r="AR240" s="74"/>
      <c r="AS240" s="74"/>
      <c r="AT240" s="74"/>
      <c r="AU240" s="74"/>
      <c r="AV240" s="74"/>
      <c r="AW240" s="74"/>
      <c r="AX240" s="74"/>
      <c r="AY240" s="74"/>
      <c r="AZ240" s="74"/>
      <c r="BA240" s="74"/>
      <c r="BB240" s="74"/>
      <c r="BC240" s="74"/>
      <c r="BD240" s="74"/>
      <c r="BE240" s="74"/>
      <c r="BF240" s="74"/>
      <c r="BG240" s="74"/>
      <c r="BH240" s="74"/>
      <c r="BI240" s="74"/>
      <c r="BJ240" s="74"/>
      <c r="BK240" s="74"/>
      <c r="BL240" s="74"/>
      <c r="BM240" s="74"/>
      <c r="BN240" s="74"/>
      <c r="BO240" s="74"/>
      <c r="BP240" s="74"/>
      <c r="BQ240" s="74"/>
      <c r="BR240" s="74"/>
      <c r="BS240" s="74"/>
      <c r="BT240" s="74"/>
      <c r="BU240" s="74"/>
      <c r="BV240" s="74"/>
      <c r="BW240" s="74"/>
      <c r="BX240" s="74"/>
      <c r="BY240" s="74"/>
      <c r="BZ240" s="74"/>
      <c r="CA240" s="74"/>
      <c r="CB240" s="74"/>
      <c r="CC240" s="74"/>
      <c r="CD240" s="74"/>
      <c r="CE240" s="74"/>
      <c r="CF240" s="74"/>
      <c r="CG240" s="74"/>
      <c r="CH240" s="74"/>
      <c r="CI240" s="74"/>
      <c r="CJ240" s="74"/>
      <c r="CK240" s="74"/>
      <c r="CL240" s="74"/>
      <c r="CM240" s="74"/>
      <c r="CN240" s="74"/>
      <c r="CO240" s="74"/>
      <c r="CP240" s="74"/>
      <c r="CQ240" s="74"/>
      <c r="CR240" s="74"/>
      <c r="CS240" s="74"/>
      <c r="CT240" s="74"/>
      <c r="CU240" s="74"/>
      <c r="CV240" s="74"/>
      <c r="CW240" s="74"/>
      <c r="CX240" s="74"/>
      <c r="CY240" s="74"/>
      <c r="CZ240" s="74"/>
      <c r="DA240" s="74"/>
    </row>
    <row r="241" spans="38:105" x14ac:dyDescent="0.2">
      <c r="AL241" s="82"/>
      <c r="AM241" s="82"/>
      <c r="AN241" s="82"/>
      <c r="AO241" s="82"/>
      <c r="AP241" s="82"/>
      <c r="AQ241" s="74"/>
      <c r="AR241" s="74"/>
      <c r="AS241" s="74"/>
      <c r="AT241" s="74"/>
      <c r="AU241" s="74"/>
      <c r="AV241" s="74"/>
      <c r="AW241" s="74"/>
      <c r="AX241" s="74"/>
      <c r="AY241" s="74"/>
      <c r="AZ241" s="74"/>
      <c r="BA241" s="74"/>
      <c r="BB241" s="74"/>
      <c r="BC241" s="74"/>
      <c r="BD241" s="74"/>
      <c r="BE241" s="74"/>
      <c r="BF241" s="74"/>
      <c r="BG241" s="74"/>
      <c r="BH241" s="74"/>
      <c r="BI241" s="74"/>
      <c r="BJ241" s="74"/>
      <c r="BK241" s="74"/>
      <c r="BL241" s="74"/>
      <c r="BM241" s="74"/>
      <c r="BN241" s="74"/>
      <c r="BO241" s="74"/>
      <c r="BP241" s="74"/>
      <c r="BQ241" s="74"/>
      <c r="BR241" s="74"/>
      <c r="BS241" s="74"/>
      <c r="BT241" s="74"/>
      <c r="BU241" s="74"/>
      <c r="BV241" s="74"/>
      <c r="BW241" s="74"/>
      <c r="BX241" s="74"/>
      <c r="BY241" s="74"/>
      <c r="BZ241" s="74"/>
      <c r="CA241" s="74"/>
      <c r="CB241" s="74"/>
      <c r="CC241" s="74"/>
      <c r="CD241" s="74"/>
      <c r="CE241" s="74"/>
      <c r="CF241" s="74"/>
      <c r="CG241" s="74"/>
      <c r="CH241" s="74"/>
      <c r="CI241" s="74"/>
      <c r="CJ241" s="74"/>
      <c r="CK241" s="74"/>
      <c r="CL241" s="74"/>
      <c r="CM241" s="74"/>
      <c r="CN241" s="74"/>
      <c r="CO241" s="74"/>
      <c r="CP241" s="74"/>
      <c r="CQ241" s="74"/>
      <c r="CR241" s="74"/>
      <c r="CS241" s="74"/>
      <c r="CT241" s="74"/>
      <c r="CU241" s="74"/>
      <c r="CV241" s="74"/>
      <c r="CW241" s="74"/>
      <c r="CX241" s="74"/>
      <c r="CY241" s="74"/>
      <c r="CZ241" s="74"/>
      <c r="DA241" s="74"/>
    </row>
    <row r="242" spans="38:105" x14ac:dyDescent="0.2">
      <c r="AL242" s="82"/>
      <c r="AM242" s="82"/>
      <c r="AN242" s="82"/>
      <c r="AO242" s="82"/>
      <c r="AP242" s="82"/>
      <c r="AQ242" s="74"/>
      <c r="AR242" s="74"/>
      <c r="AS242" s="74"/>
      <c r="AT242" s="74"/>
      <c r="AU242" s="74"/>
      <c r="AV242" s="74"/>
      <c r="AW242" s="74"/>
      <c r="AX242" s="74"/>
      <c r="AY242" s="74"/>
      <c r="AZ242" s="74"/>
      <c r="BA242" s="74"/>
      <c r="BB242" s="74"/>
      <c r="BC242" s="74"/>
      <c r="BD242" s="74"/>
      <c r="BE242" s="74"/>
      <c r="BF242" s="74"/>
      <c r="BG242" s="74"/>
      <c r="BH242" s="74"/>
      <c r="BI242" s="74"/>
      <c r="BJ242" s="74"/>
      <c r="BK242" s="74"/>
      <c r="BL242" s="74"/>
      <c r="BM242" s="74"/>
      <c r="BN242" s="74"/>
      <c r="BO242" s="74"/>
      <c r="BP242" s="74"/>
      <c r="BQ242" s="74"/>
      <c r="BR242" s="74"/>
      <c r="BS242" s="74"/>
      <c r="BT242" s="74"/>
      <c r="BU242" s="74"/>
      <c r="BV242" s="74"/>
      <c r="BW242" s="74"/>
      <c r="BX242" s="74"/>
      <c r="BY242" s="74"/>
      <c r="BZ242" s="74"/>
      <c r="CA242" s="74"/>
      <c r="CB242" s="74"/>
      <c r="CC242" s="74"/>
      <c r="CD242" s="74"/>
      <c r="CE242" s="74"/>
      <c r="CF242" s="74"/>
      <c r="CG242" s="74"/>
      <c r="CH242" s="74"/>
      <c r="CI242" s="74"/>
      <c r="CJ242" s="74"/>
      <c r="CK242" s="74"/>
      <c r="CL242" s="74"/>
      <c r="CM242" s="74"/>
      <c r="CN242" s="74"/>
      <c r="CO242" s="74"/>
      <c r="CP242" s="74"/>
      <c r="CQ242" s="74"/>
      <c r="CR242" s="74"/>
      <c r="CS242" s="74"/>
      <c r="CT242" s="74"/>
      <c r="CU242" s="74"/>
      <c r="CV242" s="74"/>
      <c r="CW242" s="74"/>
      <c r="CX242" s="74"/>
      <c r="CY242" s="74"/>
      <c r="CZ242" s="74"/>
      <c r="DA242" s="74"/>
    </row>
    <row r="243" spans="38:105" x14ac:dyDescent="0.2">
      <c r="AL243" s="82"/>
      <c r="AM243" s="82"/>
      <c r="AN243" s="82"/>
      <c r="AO243" s="82"/>
      <c r="AP243" s="82"/>
      <c r="AQ243" s="74"/>
      <c r="AR243" s="74"/>
      <c r="AS243" s="74"/>
      <c r="AT243" s="74"/>
      <c r="AU243" s="74"/>
      <c r="AV243" s="74"/>
      <c r="AW243" s="74"/>
      <c r="AX243" s="74"/>
      <c r="AY243" s="74"/>
      <c r="AZ243" s="74"/>
      <c r="BA243" s="74"/>
      <c r="BB243" s="74"/>
      <c r="BC243" s="74"/>
      <c r="BD243" s="74"/>
      <c r="BE243" s="74"/>
      <c r="BF243" s="74"/>
      <c r="BG243" s="74"/>
      <c r="BH243" s="74"/>
      <c r="BI243" s="74"/>
      <c r="BJ243" s="74"/>
      <c r="BK243" s="74"/>
      <c r="BL243" s="74"/>
      <c r="BM243" s="74"/>
      <c r="BN243" s="74"/>
      <c r="BO243" s="74"/>
      <c r="BP243" s="74"/>
      <c r="BQ243" s="74"/>
      <c r="BR243" s="74"/>
      <c r="BS243" s="74"/>
      <c r="BT243" s="74"/>
      <c r="BU243" s="74"/>
      <c r="BV243" s="74"/>
      <c r="BW243" s="74"/>
      <c r="BX243" s="74"/>
      <c r="BY243" s="74"/>
      <c r="BZ243" s="74"/>
      <c r="CA243" s="74"/>
      <c r="CB243" s="74"/>
      <c r="CC243" s="74"/>
      <c r="CD243" s="74"/>
      <c r="CE243" s="74"/>
      <c r="CF243" s="74"/>
      <c r="CG243" s="74"/>
      <c r="CH243" s="74"/>
      <c r="CI243" s="74"/>
      <c r="CJ243" s="74"/>
      <c r="CK243" s="74"/>
      <c r="CL243" s="74"/>
      <c r="CM243" s="74"/>
      <c r="CN243" s="74"/>
      <c r="CO243" s="74"/>
      <c r="CP243" s="74"/>
      <c r="CQ243" s="74"/>
      <c r="CR243" s="74"/>
      <c r="CS243" s="74"/>
      <c r="CT243" s="74"/>
      <c r="CU243" s="74"/>
      <c r="CV243" s="74"/>
      <c r="CW243" s="74"/>
      <c r="CX243" s="74"/>
      <c r="CY243" s="74"/>
      <c r="CZ243" s="74"/>
      <c r="DA243" s="74"/>
    </row>
    <row r="244" spans="38:105" x14ac:dyDescent="0.2">
      <c r="AL244" s="82"/>
      <c r="AM244" s="82"/>
      <c r="AN244" s="82"/>
      <c r="AO244" s="82"/>
      <c r="AP244" s="82"/>
      <c r="AQ244" s="74"/>
      <c r="AR244" s="74"/>
      <c r="AS244" s="74"/>
      <c r="AT244" s="74"/>
      <c r="AU244" s="74"/>
      <c r="AV244" s="74"/>
      <c r="AW244" s="74"/>
      <c r="AX244" s="74"/>
      <c r="AY244" s="74"/>
      <c r="AZ244" s="74"/>
      <c r="BA244" s="74"/>
      <c r="BB244" s="74"/>
      <c r="BC244" s="74"/>
      <c r="BD244" s="74"/>
      <c r="BE244" s="74"/>
      <c r="BF244" s="74"/>
      <c r="BG244" s="74"/>
      <c r="BH244" s="74"/>
      <c r="BI244" s="74"/>
      <c r="BJ244" s="74"/>
      <c r="BK244" s="74"/>
      <c r="BL244" s="74"/>
      <c r="BM244" s="74"/>
      <c r="BN244" s="74"/>
      <c r="BO244" s="74"/>
      <c r="BP244" s="74"/>
      <c r="BQ244" s="74"/>
      <c r="BR244" s="74"/>
      <c r="BS244" s="74"/>
      <c r="BT244" s="74"/>
      <c r="BU244" s="74"/>
      <c r="BV244" s="74"/>
      <c r="BW244" s="74"/>
      <c r="BX244" s="74"/>
      <c r="BY244" s="74"/>
      <c r="BZ244" s="74"/>
      <c r="CA244" s="74"/>
      <c r="CB244" s="74"/>
      <c r="CC244" s="74"/>
      <c r="CD244" s="74"/>
      <c r="CE244" s="74"/>
      <c r="CF244" s="74"/>
      <c r="CG244" s="74"/>
      <c r="CH244" s="74"/>
      <c r="CI244" s="74"/>
      <c r="CJ244" s="74"/>
      <c r="CK244" s="74"/>
      <c r="CL244" s="74"/>
      <c r="CM244" s="74"/>
      <c r="CN244" s="74"/>
      <c r="CO244" s="74"/>
      <c r="CP244" s="74"/>
      <c r="CQ244" s="74"/>
      <c r="CR244" s="74"/>
      <c r="CS244" s="74"/>
      <c r="CT244" s="74"/>
      <c r="CU244" s="74"/>
      <c r="CV244" s="74"/>
      <c r="CW244" s="74"/>
      <c r="CX244" s="74"/>
      <c r="CY244" s="74"/>
      <c r="CZ244" s="74"/>
      <c r="DA244" s="74"/>
    </row>
    <row r="245" spans="38:105" x14ac:dyDescent="0.2">
      <c r="AL245" s="82"/>
      <c r="AM245" s="82"/>
      <c r="AN245" s="82"/>
      <c r="AO245" s="82"/>
      <c r="AP245" s="82"/>
      <c r="AQ245" s="74"/>
      <c r="AR245" s="74"/>
      <c r="AS245" s="74"/>
      <c r="AT245" s="74"/>
      <c r="AU245" s="74"/>
      <c r="AV245" s="74"/>
      <c r="AW245" s="74"/>
      <c r="AX245" s="74"/>
      <c r="AY245" s="74"/>
      <c r="AZ245" s="74"/>
      <c r="BA245" s="74"/>
      <c r="BB245" s="74"/>
      <c r="BC245" s="74"/>
      <c r="BD245" s="74"/>
      <c r="BE245" s="74"/>
      <c r="BF245" s="74"/>
      <c r="BG245" s="74"/>
      <c r="BH245" s="74"/>
      <c r="BI245" s="74"/>
      <c r="BJ245" s="74"/>
      <c r="BK245" s="74"/>
      <c r="BL245" s="74"/>
      <c r="BM245" s="74"/>
      <c r="BN245" s="74"/>
      <c r="BO245" s="74"/>
      <c r="BP245" s="74"/>
      <c r="BQ245" s="74"/>
      <c r="BR245" s="74"/>
      <c r="BS245" s="74"/>
      <c r="BT245" s="74"/>
      <c r="BU245" s="74"/>
      <c r="BV245" s="74"/>
      <c r="BW245" s="74"/>
      <c r="BX245" s="74"/>
      <c r="BY245" s="74"/>
      <c r="BZ245" s="74"/>
      <c r="CA245" s="74"/>
      <c r="CB245" s="74"/>
      <c r="CC245" s="74"/>
      <c r="CD245" s="74"/>
      <c r="CE245" s="74"/>
      <c r="CF245" s="74"/>
      <c r="CG245" s="74"/>
      <c r="CH245" s="74"/>
      <c r="CI245" s="74"/>
      <c r="CJ245" s="74"/>
      <c r="CK245" s="74"/>
      <c r="CL245" s="74"/>
      <c r="CM245" s="74"/>
      <c r="CN245" s="74"/>
      <c r="CO245" s="74"/>
      <c r="CP245" s="74"/>
      <c r="CQ245" s="74"/>
      <c r="CR245" s="74"/>
      <c r="CS245" s="74"/>
      <c r="CT245" s="74"/>
      <c r="CU245" s="74"/>
      <c r="CV245" s="74"/>
      <c r="CW245" s="74"/>
      <c r="CX245" s="74"/>
      <c r="CY245" s="74"/>
      <c r="CZ245" s="74"/>
      <c r="DA245" s="74"/>
    </row>
    <row r="246" spans="38:105" x14ac:dyDescent="0.2">
      <c r="AL246" s="82"/>
      <c r="AM246" s="82"/>
      <c r="AN246" s="82"/>
      <c r="AO246" s="82"/>
      <c r="AP246" s="82"/>
      <c r="AQ246" s="74"/>
      <c r="AR246" s="74"/>
      <c r="AS246" s="74"/>
      <c r="AT246" s="74"/>
      <c r="AU246" s="74"/>
      <c r="AV246" s="74"/>
      <c r="AW246" s="74"/>
      <c r="AX246" s="74"/>
      <c r="AY246" s="74"/>
      <c r="AZ246" s="74"/>
      <c r="BA246" s="74"/>
      <c r="BB246" s="74"/>
      <c r="BC246" s="74"/>
      <c r="BD246" s="74"/>
      <c r="BE246" s="74"/>
      <c r="BF246" s="74"/>
      <c r="BG246" s="74"/>
      <c r="BH246" s="74"/>
      <c r="BI246" s="74"/>
      <c r="BJ246" s="74"/>
      <c r="BK246" s="74"/>
      <c r="BL246" s="74"/>
      <c r="BM246" s="74"/>
      <c r="BN246" s="74"/>
      <c r="BO246" s="74"/>
      <c r="BP246" s="74"/>
      <c r="BQ246" s="74"/>
      <c r="BR246" s="74"/>
      <c r="BS246" s="74"/>
      <c r="BT246" s="74"/>
      <c r="BU246" s="74"/>
      <c r="BV246" s="74"/>
      <c r="BW246" s="74"/>
      <c r="BX246" s="74"/>
      <c r="BY246" s="74"/>
      <c r="BZ246" s="74"/>
      <c r="CA246" s="74"/>
      <c r="CB246" s="74"/>
      <c r="CC246" s="74"/>
      <c r="CD246" s="74"/>
      <c r="CE246" s="74"/>
      <c r="CF246" s="74"/>
      <c r="CG246" s="74"/>
      <c r="CH246" s="74"/>
      <c r="CI246" s="74"/>
      <c r="CJ246" s="74"/>
      <c r="CK246" s="74"/>
      <c r="CL246" s="74"/>
      <c r="CM246" s="74"/>
      <c r="CN246" s="74"/>
      <c r="CO246" s="74"/>
      <c r="CP246" s="74"/>
      <c r="CQ246" s="74"/>
      <c r="CR246" s="74"/>
      <c r="CS246" s="74"/>
      <c r="CT246" s="74"/>
      <c r="CU246" s="74"/>
      <c r="CV246" s="74"/>
      <c r="CW246" s="74"/>
      <c r="CX246" s="74"/>
      <c r="CY246" s="74"/>
      <c r="CZ246" s="74"/>
      <c r="DA246" s="74"/>
    </row>
    <row r="247" spans="38:105" x14ac:dyDescent="0.2">
      <c r="AL247" s="82"/>
      <c r="AM247" s="82"/>
      <c r="AN247" s="82"/>
      <c r="AO247" s="82"/>
      <c r="AP247" s="82"/>
      <c r="AQ247" s="74"/>
      <c r="AR247" s="74"/>
      <c r="AS247" s="74"/>
      <c r="AT247" s="74"/>
      <c r="AU247" s="74"/>
      <c r="AV247" s="74"/>
      <c r="AW247" s="74"/>
      <c r="AX247" s="74"/>
      <c r="AY247" s="74"/>
      <c r="AZ247" s="74"/>
      <c r="BA247" s="74"/>
      <c r="BB247" s="74"/>
      <c r="BC247" s="74"/>
      <c r="BD247" s="74"/>
      <c r="BE247" s="74"/>
      <c r="BF247" s="74"/>
      <c r="BG247" s="74"/>
      <c r="BH247" s="74"/>
      <c r="BI247" s="74"/>
      <c r="BJ247" s="74"/>
      <c r="BK247" s="74"/>
      <c r="BL247" s="74"/>
      <c r="BM247" s="74"/>
      <c r="BN247" s="74"/>
      <c r="BO247" s="74"/>
      <c r="BP247" s="74"/>
      <c r="BQ247" s="74"/>
      <c r="BR247" s="74"/>
      <c r="BS247" s="74"/>
      <c r="BT247" s="74"/>
      <c r="BU247" s="74"/>
      <c r="BV247" s="74"/>
      <c r="BW247" s="74"/>
      <c r="BX247" s="74"/>
      <c r="BY247" s="74"/>
      <c r="BZ247" s="74"/>
      <c r="CA247" s="74"/>
      <c r="CB247" s="74"/>
      <c r="CC247" s="74"/>
      <c r="CD247" s="74"/>
      <c r="CE247" s="74"/>
      <c r="CF247" s="74"/>
      <c r="CG247" s="74"/>
      <c r="CH247" s="74"/>
      <c r="CI247" s="74"/>
      <c r="CJ247" s="74"/>
      <c r="CK247" s="74"/>
      <c r="CL247" s="74"/>
      <c r="CM247" s="74"/>
      <c r="CN247" s="74"/>
      <c r="CO247" s="74"/>
      <c r="CP247" s="74"/>
      <c r="CQ247" s="74"/>
      <c r="CR247" s="74"/>
      <c r="CS247" s="74"/>
      <c r="CT247" s="74"/>
      <c r="CU247" s="74"/>
      <c r="CV247" s="74"/>
      <c r="CW247" s="74"/>
      <c r="CX247" s="74"/>
      <c r="CY247" s="74"/>
      <c r="CZ247" s="74"/>
      <c r="DA247" s="74"/>
    </row>
    <row r="248" spans="38:105" x14ac:dyDescent="0.2">
      <c r="AL248" s="82"/>
      <c r="AM248" s="82"/>
      <c r="AN248" s="82"/>
      <c r="AO248" s="82"/>
      <c r="AP248" s="82"/>
      <c r="AQ248" s="74"/>
      <c r="AR248" s="74"/>
      <c r="AS248" s="74"/>
      <c r="AT248" s="74"/>
      <c r="AU248" s="74"/>
      <c r="AV248" s="74"/>
      <c r="AW248" s="74"/>
      <c r="AX248" s="74"/>
      <c r="AY248" s="74"/>
      <c r="AZ248" s="74"/>
      <c r="BA248" s="74"/>
      <c r="BB248" s="74"/>
      <c r="BC248" s="74"/>
      <c r="BD248" s="74"/>
      <c r="BE248" s="74"/>
      <c r="BF248" s="74"/>
      <c r="BG248" s="74"/>
      <c r="BH248" s="74"/>
      <c r="BI248" s="74"/>
      <c r="BJ248" s="74"/>
      <c r="BK248" s="74"/>
      <c r="BL248" s="74"/>
      <c r="BM248" s="74"/>
      <c r="BN248" s="74"/>
      <c r="BO248" s="74"/>
      <c r="BP248" s="74"/>
      <c r="BQ248" s="74"/>
      <c r="BR248" s="74"/>
      <c r="BS248" s="74"/>
      <c r="BT248" s="74"/>
      <c r="BU248" s="74"/>
      <c r="BV248" s="74"/>
      <c r="BW248" s="74"/>
      <c r="BX248" s="74"/>
      <c r="BY248" s="74"/>
      <c r="BZ248" s="74"/>
      <c r="CA248" s="74"/>
      <c r="CB248" s="74"/>
      <c r="CC248" s="74"/>
      <c r="CD248" s="74"/>
      <c r="CE248" s="74"/>
      <c r="CF248" s="74"/>
      <c r="CG248" s="74"/>
      <c r="CH248" s="74"/>
      <c r="CI248" s="74"/>
      <c r="CJ248" s="74"/>
      <c r="CK248" s="74"/>
      <c r="CL248" s="74"/>
      <c r="CM248" s="74"/>
      <c r="CN248" s="74"/>
      <c r="CO248" s="74"/>
      <c r="CP248" s="74"/>
      <c r="CQ248" s="74"/>
      <c r="CR248" s="74"/>
      <c r="CS248" s="74"/>
      <c r="CT248" s="74"/>
      <c r="CU248" s="74"/>
      <c r="CV248" s="74"/>
      <c r="CW248" s="74"/>
      <c r="CX248" s="74"/>
      <c r="CY248" s="74"/>
      <c r="CZ248" s="74"/>
      <c r="DA248" s="74"/>
    </row>
    <row r="249" spans="38:105" x14ac:dyDescent="0.2">
      <c r="AL249" s="82"/>
      <c r="AM249" s="82"/>
      <c r="AN249" s="82"/>
      <c r="AO249" s="82"/>
      <c r="AP249" s="82"/>
      <c r="AQ249" s="74"/>
      <c r="AR249" s="74"/>
      <c r="AS249" s="74"/>
      <c r="AT249" s="74"/>
      <c r="AU249" s="74"/>
      <c r="AV249" s="74"/>
      <c r="AW249" s="74"/>
      <c r="AX249" s="74"/>
      <c r="AY249" s="74"/>
      <c r="AZ249" s="74"/>
      <c r="BA249" s="74"/>
      <c r="BB249" s="74"/>
      <c r="BC249" s="74"/>
      <c r="BD249" s="74"/>
      <c r="BE249" s="74"/>
      <c r="BF249" s="74"/>
      <c r="BG249" s="74"/>
      <c r="BH249" s="74"/>
      <c r="BI249" s="74"/>
      <c r="BJ249" s="74"/>
      <c r="BK249" s="74"/>
      <c r="BL249" s="74"/>
      <c r="BM249" s="74"/>
      <c r="BN249" s="74"/>
      <c r="BO249" s="74"/>
      <c r="BP249" s="74"/>
      <c r="BQ249" s="74"/>
      <c r="BR249" s="74"/>
      <c r="BS249" s="74"/>
      <c r="BT249" s="74"/>
      <c r="BU249" s="74"/>
      <c r="BV249" s="74"/>
      <c r="BW249" s="74"/>
      <c r="BX249" s="74"/>
      <c r="BY249" s="74"/>
      <c r="BZ249" s="74"/>
      <c r="CA249" s="74"/>
      <c r="CB249" s="74"/>
      <c r="CC249" s="74"/>
      <c r="CD249" s="74"/>
      <c r="CE249" s="74"/>
      <c r="CF249" s="74"/>
      <c r="CG249" s="74"/>
      <c r="CH249" s="74"/>
      <c r="CI249" s="74"/>
      <c r="CJ249" s="74"/>
      <c r="CK249" s="74"/>
      <c r="CL249" s="74"/>
      <c r="CM249" s="74"/>
      <c r="CN249" s="74"/>
      <c r="CO249" s="74"/>
      <c r="CP249" s="74"/>
      <c r="CQ249" s="74"/>
      <c r="CR249" s="74"/>
      <c r="CS249" s="74"/>
      <c r="CT249" s="74"/>
      <c r="CU249" s="74"/>
      <c r="CV249" s="74"/>
      <c r="CW249" s="74"/>
      <c r="CX249" s="74"/>
      <c r="CY249" s="74"/>
      <c r="CZ249" s="74"/>
      <c r="DA249" s="74"/>
    </row>
    <row r="250" spans="38:105" x14ac:dyDescent="0.2">
      <c r="AL250" s="82"/>
      <c r="AM250" s="82"/>
      <c r="AN250" s="82"/>
      <c r="AO250" s="82"/>
      <c r="AP250" s="82"/>
      <c r="AQ250" s="74"/>
      <c r="AR250" s="74"/>
      <c r="AS250" s="74"/>
      <c r="AT250" s="74"/>
      <c r="AU250" s="74"/>
      <c r="AV250" s="74"/>
      <c r="AW250" s="74"/>
      <c r="AX250" s="74"/>
      <c r="AY250" s="74"/>
      <c r="AZ250" s="74"/>
      <c r="BA250" s="74"/>
      <c r="BB250" s="74"/>
      <c r="BC250" s="74"/>
      <c r="BD250" s="74"/>
      <c r="BE250" s="74"/>
      <c r="BF250" s="74"/>
      <c r="BG250" s="74"/>
      <c r="BH250" s="74"/>
      <c r="BI250" s="74"/>
      <c r="BJ250" s="74"/>
      <c r="BK250" s="74"/>
      <c r="BL250" s="74"/>
      <c r="BM250" s="74"/>
      <c r="BN250" s="74"/>
      <c r="BO250" s="74"/>
      <c r="BP250" s="74"/>
      <c r="BQ250" s="74"/>
      <c r="BR250" s="74"/>
      <c r="BS250" s="74"/>
      <c r="BT250" s="74"/>
      <c r="BU250" s="74"/>
      <c r="BV250" s="74"/>
      <c r="BW250" s="74"/>
      <c r="BX250" s="74"/>
      <c r="BY250" s="74"/>
      <c r="BZ250" s="74"/>
      <c r="CA250" s="74"/>
      <c r="CB250" s="74"/>
      <c r="CC250" s="74"/>
      <c r="CD250" s="74"/>
      <c r="CE250" s="74"/>
      <c r="CF250" s="74"/>
      <c r="CG250" s="74"/>
      <c r="CH250" s="74"/>
      <c r="CI250" s="74"/>
      <c r="CJ250" s="74"/>
      <c r="CK250" s="74"/>
      <c r="CL250" s="74"/>
      <c r="CM250" s="74"/>
      <c r="CN250" s="74"/>
      <c r="CO250" s="74"/>
      <c r="CP250" s="74"/>
      <c r="CQ250" s="74"/>
      <c r="CR250" s="74"/>
      <c r="CS250" s="74"/>
      <c r="CT250" s="74"/>
      <c r="CU250" s="74"/>
      <c r="CV250" s="74"/>
      <c r="CW250" s="74"/>
      <c r="CX250" s="74"/>
      <c r="CY250" s="74"/>
      <c r="CZ250" s="74"/>
      <c r="DA250" s="74"/>
    </row>
    <row r="251" spans="38:105" x14ac:dyDescent="0.2">
      <c r="AL251" s="82"/>
      <c r="AM251" s="82"/>
      <c r="AN251" s="82"/>
      <c r="AO251" s="82"/>
      <c r="AP251" s="82"/>
      <c r="AQ251" s="74"/>
      <c r="AR251" s="74"/>
      <c r="AS251" s="74"/>
      <c r="AT251" s="74"/>
      <c r="AU251" s="74"/>
      <c r="AV251" s="74"/>
      <c r="AW251" s="74"/>
      <c r="AX251" s="74"/>
      <c r="AY251" s="74"/>
      <c r="AZ251" s="74"/>
      <c r="BA251" s="74"/>
      <c r="BB251" s="74"/>
      <c r="BC251" s="74"/>
      <c r="BD251" s="74"/>
      <c r="BE251" s="74"/>
      <c r="BF251" s="74"/>
      <c r="BG251" s="74"/>
      <c r="BH251" s="74"/>
      <c r="BI251" s="74"/>
      <c r="BJ251" s="74"/>
      <c r="BK251" s="74"/>
      <c r="BL251" s="74"/>
      <c r="BM251" s="74"/>
      <c r="BN251" s="74"/>
      <c r="BO251" s="74"/>
      <c r="BP251" s="74"/>
      <c r="BQ251" s="74"/>
      <c r="BR251" s="74"/>
      <c r="BS251" s="74"/>
      <c r="BT251" s="74"/>
      <c r="BU251" s="74"/>
      <c r="BV251" s="74"/>
      <c r="BW251" s="74"/>
      <c r="BX251" s="74"/>
      <c r="BY251" s="74"/>
      <c r="BZ251" s="74"/>
      <c r="CA251" s="74"/>
      <c r="CB251" s="74"/>
      <c r="CC251" s="74"/>
      <c r="CD251" s="74"/>
      <c r="CE251" s="74"/>
      <c r="CF251" s="74"/>
      <c r="CG251" s="74"/>
      <c r="CH251" s="74"/>
      <c r="CI251" s="74"/>
      <c r="CJ251" s="74"/>
      <c r="CK251" s="74"/>
      <c r="CL251" s="74"/>
      <c r="CM251" s="74"/>
      <c r="CN251" s="74"/>
      <c r="CO251" s="74"/>
      <c r="CP251" s="74"/>
      <c r="CQ251" s="74"/>
      <c r="CR251" s="74"/>
      <c r="CS251" s="74"/>
      <c r="CT251" s="74"/>
      <c r="CU251" s="74"/>
      <c r="CV251" s="74"/>
      <c r="CW251" s="74"/>
      <c r="CX251" s="74"/>
      <c r="CY251" s="74"/>
      <c r="CZ251" s="74"/>
      <c r="DA251" s="74"/>
    </row>
    <row r="252" spans="38:105" x14ac:dyDescent="0.2">
      <c r="AL252" s="82"/>
      <c r="AM252" s="82"/>
      <c r="AN252" s="82"/>
      <c r="AO252" s="82"/>
      <c r="AP252" s="82"/>
      <c r="AQ252" s="74"/>
      <c r="AR252" s="74"/>
      <c r="AS252" s="74"/>
      <c r="AT252" s="74"/>
      <c r="AU252" s="74"/>
      <c r="AV252" s="74"/>
      <c r="AW252" s="74"/>
      <c r="AX252" s="74"/>
      <c r="AY252" s="74"/>
      <c r="AZ252" s="74"/>
      <c r="BA252" s="74"/>
      <c r="BB252" s="74"/>
      <c r="BC252" s="74"/>
      <c r="BD252" s="74"/>
      <c r="BE252" s="74"/>
      <c r="BF252" s="74"/>
      <c r="BG252" s="74"/>
      <c r="BH252" s="74"/>
      <c r="BI252" s="74"/>
      <c r="BJ252" s="74"/>
      <c r="BK252" s="74"/>
      <c r="BL252" s="74"/>
      <c r="BM252" s="74"/>
      <c r="BN252" s="74"/>
      <c r="BO252" s="74"/>
      <c r="BP252" s="74"/>
      <c r="BQ252" s="74"/>
      <c r="BR252" s="74"/>
      <c r="BS252" s="74"/>
      <c r="BT252" s="74"/>
      <c r="BU252" s="74"/>
      <c r="BV252" s="74"/>
      <c r="BW252" s="74"/>
      <c r="BX252" s="74"/>
      <c r="BY252" s="74"/>
      <c r="BZ252" s="74"/>
      <c r="CA252" s="74"/>
      <c r="CB252" s="74"/>
      <c r="CC252" s="74"/>
      <c r="CD252" s="74"/>
      <c r="CE252" s="74"/>
      <c r="CF252" s="74"/>
      <c r="CG252" s="74"/>
      <c r="CH252" s="74"/>
      <c r="CI252" s="74"/>
      <c r="CJ252" s="74"/>
      <c r="CK252" s="74"/>
      <c r="CL252" s="74"/>
      <c r="CM252" s="74"/>
      <c r="CN252" s="74"/>
      <c r="CO252" s="74"/>
      <c r="CP252" s="74"/>
      <c r="CQ252" s="74"/>
      <c r="CR252" s="74"/>
      <c r="CS252" s="74"/>
      <c r="CT252" s="74"/>
      <c r="CU252" s="74"/>
      <c r="CV252" s="74"/>
      <c r="CW252" s="74"/>
      <c r="CX252" s="74"/>
      <c r="CY252" s="74"/>
      <c r="CZ252" s="74"/>
      <c r="DA252" s="74"/>
    </row>
    <row r="253" spans="38:105" x14ac:dyDescent="0.2">
      <c r="AL253" s="82"/>
      <c r="AM253" s="82"/>
      <c r="AN253" s="82"/>
      <c r="AO253" s="82"/>
      <c r="AP253" s="82"/>
      <c r="AQ253" s="74"/>
      <c r="AR253" s="74"/>
      <c r="AS253" s="74"/>
      <c r="AT253" s="74"/>
      <c r="AU253" s="74"/>
      <c r="AV253" s="74"/>
      <c r="AW253" s="74"/>
      <c r="AX253" s="74"/>
      <c r="AY253" s="74"/>
      <c r="AZ253" s="74"/>
      <c r="BA253" s="74"/>
      <c r="BB253" s="74"/>
      <c r="BC253" s="74"/>
      <c r="BD253" s="74"/>
      <c r="BE253" s="74"/>
      <c r="BF253" s="74"/>
      <c r="BG253" s="74"/>
      <c r="BH253" s="74"/>
      <c r="BI253" s="74"/>
      <c r="BJ253" s="74"/>
      <c r="BK253" s="74"/>
      <c r="BL253" s="74"/>
      <c r="BM253" s="74"/>
      <c r="BN253" s="74"/>
      <c r="BO253" s="74"/>
      <c r="BP253" s="74"/>
      <c r="BQ253" s="74"/>
      <c r="BR253" s="74"/>
      <c r="BS253" s="74"/>
      <c r="BT253" s="74"/>
      <c r="BU253" s="74"/>
      <c r="BV253" s="74"/>
      <c r="BW253" s="74"/>
      <c r="BX253" s="74"/>
      <c r="BY253" s="74"/>
      <c r="BZ253" s="74"/>
      <c r="CA253" s="74"/>
      <c r="CB253" s="74"/>
      <c r="CC253" s="74"/>
      <c r="CD253" s="74"/>
      <c r="CE253" s="74"/>
      <c r="CF253" s="74"/>
      <c r="CG253" s="74"/>
      <c r="CH253" s="74"/>
      <c r="CI253" s="74"/>
      <c r="CJ253" s="74"/>
      <c r="CK253" s="74"/>
      <c r="CL253" s="74"/>
      <c r="CM253" s="74"/>
      <c r="CN253" s="74"/>
      <c r="CO253" s="74"/>
      <c r="CP253" s="74"/>
      <c r="CQ253" s="74"/>
      <c r="CR253" s="74"/>
      <c r="CS253" s="74"/>
      <c r="CT253" s="74"/>
      <c r="CU253" s="74"/>
      <c r="CV253" s="74"/>
      <c r="CW253" s="74"/>
      <c r="CX253" s="74"/>
      <c r="CY253" s="74"/>
      <c r="CZ253" s="74"/>
      <c r="DA253" s="74"/>
    </row>
    <row r="254" spans="38:105" x14ac:dyDescent="0.2">
      <c r="AL254" s="82"/>
      <c r="AM254" s="82"/>
      <c r="AN254" s="82"/>
      <c r="AO254" s="82"/>
      <c r="AP254" s="82"/>
      <c r="AQ254" s="74"/>
      <c r="AR254" s="74"/>
      <c r="AS254" s="74"/>
      <c r="AT254" s="74"/>
      <c r="AU254" s="74"/>
      <c r="AV254" s="74"/>
      <c r="AW254" s="74"/>
      <c r="AX254" s="74"/>
      <c r="AY254" s="74"/>
      <c r="AZ254" s="74"/>
      <c r="BA254" s="74"/>
      <c r="BB254" s="74"/>
      <c r="BC254" s="74"/>
      <c r="BD254" s="74"/>
      <c r="BE254" s="74"/>
      <c r="BF254" s="74"/>
      <c r="BG254" s="74"/>
      <c r="BH254" s="74"/>
      <c r="BI254" s="74"/>
      <c r="BJ254" s="74"/>
      <c r="BK254" s="74"/>
      <c r="BL254" s="74"/>
      <c r="BM254" s="74"/>
      <c r="BN254" s="74"/>
      <c r="BO254" s="74"/>
      <c r="BP254" s="74"/>
      <c r="BQ254" s="74"/>
      <c r="BR254" s="74"/>
      <c r="BS254" s="74"/>
      <c r="BT254" s="74"/>
      <c r="BU254" s="74"/>
      <c r="BV254" s="74"/>
      <c r="BW254" s="74"/>
      <c r="BX254" s="74"/>
      <c r="BY254" s="74"/>
      <c r="BZ254" s="74"/>
      <c r="CA254" s="74"/>
      <c r="CB254" s="74"/>
      <c r="CC254" s="74"/>
      <c r="CD254" s="74"/>
      <c r="CE254" s="74"/>
      <c r="CF254" s="74"/>
      <c r="CG254" s="74"/>
      <c r="CH254" s="74"/>
      <c r="CI254" s="74"/>
      <c r="CJ254" s="74"/>
      <c r="CK254" s="74"/>
      <c r="CL254" s="74"/>
      <c r="CM254" s="74"/>
      <c r="CN254" s="74"/>
      <c r="CO254" s="74"/>
      <c r="CP254" s="74"/>
      <c r="CQ254" s="74"/>
      <c r="CR254" s="74"/>
      <c r="CS254" s="74"/>
      <c r="CT254" s="74"/>
      <c r="CU254" s="74"/>
      <c r="CV254" s="74"/>
      <c r="CW254" s="74"/>
      <c r="CX254" s="74"/>
      <c r="CY254" s="74"/>
      <c r="CZ254" s="74"/>
      <c r="DA254" s="74"/>
    </row>
    <row r="255" spans="38:105" x14ac:dyDescent="0.2">
      <c r="AL255" s="82"/>
      <c r="AM255" s="82"/>
      <c r="AN255" s="82"/>
      <c r="AO255" s="82"/>
      <c r="AP255" s="82"/>
      <c r="AQ255" s="74"/>
      <c r="AR255" s="74"/>
      <c r="AS255" s="74"/>
      <c r="AT255" s="74"/>
      <c r="AU255" s="74"/>
      <c r="AV255" s="74"/>
      <c r="AW255" s="74"/>
      <c r="AX255" s="74"/>
      <c r="AY255" s="74"/>
      <c r="AZ255" s="74"/>
      <c r="BA255" s="74"/>
      <c r="BB255" s="74"/>
      <c r="BC255" s="74"/>
      <c r="BD255" s="74"/>
      <c r="BE255" s="74"/>
      <c r="BF255" s="74"/>
      <c r="BG255" s="74"/>
      <c r="BH255" s="74"/>
      <c r="BI255" s="74"/>
      <c r="BJ255" s="74"/>
      <c r="BK255" s="74"/>
      <c r="BL255" s="74"/>
      <c r="BM255" s="74"/>
      <c r="BN255" s="74"/>
      <c r="BO255" s="74"/>
      <c r="BP255" s="74"/>
      <c r="BQ255" s="74"/>
      <c r="BR255" s="74"/>
      <c r="BS255" s="74"/>
      <c r="BT255" s="74"/>
      <c r="BU255" s="74"/>
      <c r="BV255" s="74"/>
      <c r="BW255" s="74"/>
      <c r="BX255" s="74"/>
      <c r="BY255" s="74"/>
      <c r="BZ255" s="74"/>
      <c r="CA255" s="74"/>
      <c r="CB255" s="74"/>
      <c r="CC255" s="74"/>
      <c r="CD255" s="74"/>
      <c r="CE255" s="74"/>
      <c r="CF255" s="74"/>
      <c r="CG255" s="74"/>
      <c r="CH255" s="74"/>
      <c r="CI255" s="74"/>
      <c r="CJ255" s="74"/>
      <c r="CK255" s="74"/>
      <c r="CL255" s="74"/>
      <c r="CM255" s="74"/>
      <c r="CN255" s="74"/>
      <c r="CO255" s="74"/>
      <c r="CP255" s="74"/>
      <c r="CQ255" s="74"/>
      <c r="CR255" s="74"/>
      <c r="CS255" s="74"/>
      <c r="CT255" s="74"/>
      <c r="CU255" s="74"/>
      <c r="CV255" s="74"/>
      <c r="CW255" s="74"/>
      <c r="CX255" s="74"/>
      <c r="CY255" s="74"/>
      <c r="CZ255" s="74"/>
      <c r="DA255" s="74"/>
    </row>
    <row r="256" spans="38:105" x14ac:dyDescent="0.2">
      <c r="AL256" s="82"/>
      <c r="AM256" s="82"/>
      <c r="AN256" s="82"/>
      <c r="AO256" s="82"/>
      <c r="AP256" s="82"/>
      <c r="AQ256" s="74"/>
      <c r="AR256" s="74"/>
      <c r="AS256" s="74"/>
      <c r="AT256" s="74"/>
      <c r="AU256" s="74"/>
      <c r="AV256" s="74"/>
      <c r="AW256" s="74"/>
      <c r="AX256" s="74"/>
      <c r="AY256" s="74"/>
      <c r="AZ256" s="74"/>
      <c r="BA256" s="74"/>
      <c r="BB256" s="74"/>
      <c r="BC256" s="74"/>
      <c r="BD256" s="74"/>
      <c r="BE256" s="74"/>
      <c r="BF256" s="74"/>
      <c r="BG256" s="74"/>
      <c r="BH256" s="74"/>
      <c r="BI256" s="74"/>
      <c r="BJ256" s="74"/>
      <c r="BK256" s="74"/>
      <c r="BL256" s="74"/>
      <c r="BM256" s="74"/>
      <c r="BN256" s="74"/>
      <c r="BO256" s="74"/>
      <c r="BP256" s="74"/>
      <c r="BQ256" s="74"/>
      <c r="BR256" s="74"/>
      <c r="BS256" s="74"/>
      <c r="BT256" s="74"/>
      <c r="BU256" s="74"/>
      <c r="BV256" s="74"/>
      <c r="BW256" s="74"/>
      <c r="BX256" s="74"/>
      <c r="BY256" s="74"/>
      <c r="BZ256" s="74"/>
      <c r="CA256" s="74"/>
      <c r="CB256" s="74"/>
      <c r="CC256" s="74"/>
      <c r="CD256" s="74"/>
      <c r="CE256" s="74"/>
      <c r="CF256" s="74"/>
      <c r="CG256" s="74"/>
      <c r="CH256" s="74"/>
      <c r="CI256" s="74"/>
      <c r="CJ256" s="74"/>
      <c r="CK256" s="74"/>
      <c r="CL256" s="74"/>
      <c r="CM256" s="74"/>
      <c r="CN256" s="74"/>
      <c r="CO256" s="74"/>
      <c r="CP256" s="74"/>
      <c r="CQ256" s="74"/>
      <c r="CR256" s="74"/>
      <c r="CS256" s="74"/>
      <c r="CT256" s="74"/>
      <c r="CU256" s="74"/>
      <c r="CV256" s="74"/>
      <c r="CW256" s="74"/>
      <c r="CX256" s="74"/>
      <c r="CY256" s="74"/>
      <c r="CZ256" s="74"/>
      <c r="DA256" s="74"/>
    </row>
    <row r="257" spans="38:105" x14ac:dyDescent="0.2">
      <c r="AL257" s="82"/>
      <c r="AM257" s="82"/>
      <c r="AN257" s="82"/>
      <c r="AO257" s="82"/>
      <c r="AP257" s="82"/>
      <c r="AQ257" s="74"/>
      <c r="AR257" s="74"/>
      <c r="AS257" s="74"/>
      <c r="AT257" s="74"/>
      <c r="AU257" s="74"/>
      <c r="AV257" s="74"/>
      <c r="AW257" s="74"/>
      <c r="AX257" s="74"/>
      <c r="AY257" s="74"/>
      <c r="AZ257" s="74"/>
      <c r="BA257" s="74"/>
      <c r="BB257" s="74"/>
      <c r="BC257" s="74"/>
      <c r="BD257" s="74"/>
      <c r="BE257" s="74"/>
      <c r="BF257" s="74"/>
      <c r="BG257" s="74"/>
      <c r="BH257" s="74"/>
      <c r="BI257" s="74"/>
      <c r="BJ257" s="74"/>
      <c r="BK257" s="74"/>
      <c r="BL257" s="74"/>
      <c r="BM257" s="74"/>
      <c r="BN257" s="74"/>
      <c r="BO257" s="74"/>
      <c r="BP257" s="74"/>
      <c r="BQ257" s="74"/>
      <c r="BR257" s="74"/>
      <c r="BS257" s="74"/>
      <c r="BT257" s="74"/>
      <c r="BU257" s="74"/>
      <c r="BV257" s="74"/>
      <c r="BW257" s="74"/>
      <c r="BX257" s="74"/>
      <c r="BY257" s="74"/>
      <c r="BZ257" s="74"/>
      <c r="CA257" s="74"/>
      <c r="CB257" s="74"/>
      <c r="CC257" s="74"/>
      <c r="CD257" s="74"/>
      <c r="CE257" s="74"/>
      <c r="CF257" s="74"/>
      <c r="CG257" s="74"/>
      <c r="CH257" s="74"/>
      <c r="CI257" s="74"/>
      <c r="CJ257" s="74"/>
      <c r="CK257" s="74"/>
      <c r="CL257" s="74"/>
      <c r="CM257" s="74"/>
      <c r="CN257" s="74"/>
      <c r="CO257" s="74"/>
      <c r="CP257" s="74"/>
      <c r="CQ257" s="74"/>
      <c r="CR257" s="74"/>
      <c r="CS257" s="74"/>
      <c r="CT257" s="74"/>
      <c r="CU257" s="74"/>
      <c r="CV257" s="74"/>
      <c r="CW257" s="74"/>
      <c r="CX257" s="74"/>
      <c r="CY257" s="74"/>
      <c r="CZ257" s="74"/>
      <c r="DA257" s="74"/>
    </row>
    <row r="258" spans="38:105" x14ac:dyDescent="0.2">
      <c r="AL258" s="82"/>
      <c r="AM258" s="82"/>
      <c r="AN258" s="82"/>
      <c r="AO258" s="82"/>
      <c r="AP258" s="82"/>
      <c r="AQ258" s="74"/>
      <c r="AR258" s="74"/>
      <c r="AS258" s="74"/>
      <c r="AT258" s="74"/>
      <c r="AU258" s="74"/>
      <c r="AV258" s="74"/>
      <c r="AW258" s="74"/>
      <c r="AX258" s="74"/>
      <c r="AY258" s="74"/>
      <c r="AZ258" s="74"/>
      <c r="BA258" s="74"/>
      <c r="BB258" s="74"/>
      <c r="BC258" s="74"/>
      <c r="BD258" s="74"/>
      <c r="BE258" s="74"/>
      <c r="BF258" s="74"/>
      <c r="BG258" s="74"/>
      <c r="BH258" s="74"/>
      <c r="BI258" s="74"/>
      <c r="BJ258" s="74"/>
      <c r="BK258" s="74"/>
      <c r="BL258" s="74"/>
      <c r="BM258" s="74"/>
      <c r="BN258" s="74"/>
      <c r="BO258" s="74"/>
      <c r="BP258" s="74"/>
      <c r="BQ258" s="74"/>
      <c r="BR258" s="74"/>
      <c r="BS258" s="74"/>
      <c r="BT258" s="74"/>
      <c r="BU258" s="74"/>
      <c r="BV258" s="74"/>
      <c r="BW258" s="74"/>
      <c r="BX258" s="74"/>
      <c r="BY258" s="74"/>
      <c r="BZ258" s="74"/>
      <c r="CA258" s="74"/>
      <c r="CB258" s="74"/>
      <c r="CC258" s="74"/>
      <c r="CD258" s="74"/>
      <c r="CE258" s="74"/>
      <c r="CF258" s="74"/>
      <c r="CG258" s="74"/>
      <c r="CH258" s="74"/>
      <c r="CI258" s="74"/>
      <c r="CJ258" s="74"/>
      <c r="CK258" s="74"/>
      <c r="CL258" s="74"/>
      <c r="CM258" s="74"/>
      <c r="CN258" s="74"/>
      <c r="CO258" s="74"/>
      <c r="CP258" s="74"/>
      <c r="CQ258" s="74"/>
      <c r="CR258" s="74"/>
      <c r="CS258" s="74"/>
      <c r="CT258" s="74"/>
      <c r="CU258" s="74"/>
      <c r="CV258" s="74"/>
      <c r="CW258" s="74"/>
      <c r="CX258" s="74"/>
      <c r="CY258" s="74"/>
      <c r="CZ258" s="74"/>
      <c r="DA258" s="74"/>
    </row>
    <row r="259" spans="38:105" x14ac:dyDescent="0.2">
      <c r="AL259" s="82"/>
      <c r="AM259" s="82"/>
      <c r="AN259" s="82"/>
      <c r="AO259" s="82"/>
      <c r="AP259" s="82"/>
      <c r="AQ259" s="74"/>
      <c r="AR259" s="74"/>
      <c r="AS259" s="74"/>
      <c r="AT259" s="74"/>
      <c r="AU259" s="74"/>
      <c r="AV259" s="74"/>
      <c r="AW259" s="74"/>
      <c r="AX259" s="74"/>
      <c r="AY259" s="74"/>
      <c r="AZ259" s="74"/>
      <c r="BA259" s="74"/>
      <c r="BB259" s="74"/>
      <c r="BC259" s="74"/>
      <c r="BD259" s="74"/>
      <c r="BE259" s="74"/>
      <c r="BF259" s="74"/>
      <c r="BG259" s="74"/>
      <c r="BH259" s="74"/>
      <c r="BI259" s="74"/>
      <c r="BJ259" s="74"/>
      <c r="BK259" s="74"/>
      <c r="BL259" s="74"/>
      <c r="BM259" s="74"/>
      <c r="BN259" s="74"/>
      <c r="BO259" s="74"/>
      <c r="BP259" s="74"/>
      <c r="BQ259" s="74"/>
      <c r="BR259" s="74"/>
      <c r="BS259" s="74"/>
      <c r="BT259" s="74"/>
      <c r="BU259" s="74"/>
      <c r="BV259" s="74"/>
      <c r="BW259" s="74"/>
      <c r="BX259" s="74"/>
      <c r="BY259" s="74"/>
      <c r="BZ259" s="74"/>
      <c r="CA259" s="74"/>
      <c r="CB259" s="74"/>
      <c r="CC259" s="74"/>
      <c r="CD259" s="74"/>
      <c r="CE259" s="74"/>
      <c r="CF259" s="74"/>
      <c r="CG259" s="74"/>
      <c r="CH259" s="74"/>
      <c r="CI259" s="74"/>
      <c r="CJ259" s="74"/>
      <c r="CK259" s="74"/>
      <c r="CL259" s="74"/>
      <c r="CM259" s="74"/>
      <c r="CN259" s="74"/>
      <c r="CO259" s="74"/>
      <c r="CP259" s="74"/>
      <c r="CQ259" s="74"/>
      <c r="CR259" s="74"/>
      <c r="CS259" s="74"/>
      <c r="CT259" s="74"/>
      <c r="CU259" s="74"/>
      <c r="CV259" s="74"/>
      <c r="CW259" s="74"/>
      <c r="CX259" s="74"/>
      <c r="CY259" s="74"/>
      <c r="CZ259" s="74"/>
      <c r="DA259" s="74"/>
    </row>
    <row r="260" spans="38:105" x14ac:dyDescent="0.2">
      <c r="AL260" s="82"/>
      <c r="AM260" s="82"/>
      <c r="AN260" s="82"/>
      <c r="AO260" s="82"/>
      <c r="AP260" s="82"/>
      <c r="AQ260" s="74"/>
      <c r="AR260" s="74"/>
      <c r="AS260" s="74"/>
      <c r="AT260" s="74"/>
      <c r="AU260" s="74"/>
      <c r="AV260" s="74"/>
      <c r="AW260" s="74"/>
      <c r="AX260" s="74"/>
      <c r="AY260" s="74"/>
      <c r="AZ260" s="74"/>
      <c r="BA260" s="74"/>
      <c r="BB260" s="74"/>
      <c r="BC260" s="74"/>
      <c r="BD260" s="74"/>
      <c r="BE260" s="74"/>
      <c r="BF260" s="74"/>
      <c r="BG260" s="74"/>
      <c r="BH260" s="74"/>
      <c r="BI260" s="74"/>
      <c r="BJ260" s="74"/>
      <c r="BK260" s="74"/>
      <c r="BL260" s="74"/>
      <c r="BM260" s="74"/>
      <c r="BN260" s="74"/>
      <c r="BO260" s="74"/>
      <c r="BP260" s="74"/>
      <c r="BQ260" s="74"/>
      <c r="BR260" s="74"/>
      <c r="BS260" s="74"/>
      <c r="BT260" s="74"/>
      <c r="BU260" s="74"/>
      <c r="BV260" s="74"/>
      <c r="BW260" s="74"/>
      <c r="BX260" s="74"/>
      <c r="BY260" s="74"/>
      <c r="BZ260" s="74"/>
      <c r="CA260" s="74"/>
      <c r="CB260" s="74"/>
      <c r="CC260" s="74"/>
      <c r="CD260" s="74"/>
      <c r="CE260" s="74"/>
      <c r="CF260" s="74"/>
      <c r="CG260" s="74"/>
      <c r="CH260" s="74"/>
      <c r="CI260" s="74"/>
      <c r="CJ260" s="74"/>
      <c r="CK260" s="74"/>
      <c r="CL260" s="74"/>
      <c r="CM260" s="74"/>
      <c r="CN260" s="74"/>
      <c r="CO260" s="74"/>
      <c r="CP260" s="74"/>
      <c r="CQ260" s="74"/>
      <c r="CR260" s="74"/>
      <c r="CS260" s="74"/>
      <c r="CT260" s="74"/>
      <c r="CU260" s="74"/>
      <c r="CV260" s="74"/>
      <c r="CW260" s="74"/>
      <c r="CX260" s="74"/>
      <c r="CY260" s="74"/>
      <c r="CZ260" s="74"/>
      <c r="DA260" s="74"/>
    </row>
    <row r="261" spans="38:105" x14ac:dyDescent="0.2">
      <c r="AL261" s="82"/>
      <c r="AM261" s="82"/>
      <c r="AN261" s="82"/>
      <c r="AO261" s="82"/>
      <c r="AP261" s="82"/>
      <c r="AQ261" s="74"/>
      <c r="AR261" s="74"/>
      <c r="AS261" s="74"/>
      <c r="AT261" s="74"/>
      <c r="AU261" s="74"/>
      <c r="AV261" s="74"/>
      <c r="AW261" s="74"/>
      <c r="AX261" s="74"/>
      <c r="AY261" s="74"/>
      <c r="AZ261" s="74"/>
      <c r="BA261" s="74"/>
      <c r="BB261" s="74"/>
      <c r="BC261" s="74"/>
      <c r="BD261" s="74"/>
      <c r="BE261" s="74"/>
      <c r="BF261" s="74"/>
      <c r="BG261" s="74"/>
      <c r="BH261" s="74"/>
      <c r="BI261" s="74"/>
      <c r="BJ261" s="74"/>
      <c r="BK261" s="74"/>
      <c r="BL261" s="74"/>
      <c r="BM261" s="74"/>
      <c r="BN261" s="74"/>
      <c r="BO261" s="74"/>
      <c r="BP261" s="74"/>
      <c r="BQ261" s="74"/>
      <c r="BR261" s="74"/>
      <c r="BS261" s="74"/>
      <c r="BT261" s="74"/>
      <c r="BU261" s="74"/>
      <c r="BV261" s="74"/>
      <c r="BW261" s="74"/>
      <c r="BX261" s="74"/>
      <c r="BY261" s="74"/>
      <c r="BZ261" s="74"/>
      <c r="CA261" s="74"/>
      <c r="CB261" s="74"/>
      <c r="CC261" s="74"/>
      <c r="CD261" s="74"/>
      <c r="CE261" s="74"/>
      <c r="CF261" s="74"/>
      <c r="CG261" s="74"/>
      <c r="CH261" s="74"/>
      <c r="CI261" s="74"/>
      <c r="CJ261" s="74"/>
      <c r="CK261" s="74"/>
      <c r="CL261" s="74"/>
      <c r="CM261" s="74"/>
      <c r="CN261" s="74"/>
      <c r="CO261" s="74"/>
      <c r="CP261" s="74"/>
      <c r="CQ261" s="74"/>
      <c r="CR261" s="74"/>
      <c r="CS261" s="74"/>
      <c r="CT261" s="74"/>
      <c r="CU261" s="74"/>
      <c r="CV261" s="74"/>
      <c r="CW261" s="74"/>
      <c r="CX261" s="74"/>
      <c r="CY261" s="74"/>
      <c r="CZ261" s="74"/>
      <c r="DA261" s="74"/>
    </row>
    <row r="262" spans="38:105" x14ac:dyDescent="0.2">
      <c r="AL262" s="82"/>
      <c r="AM262" s="82"/>
      <c r="AN262" s="82"/>
      <c r="AO262" s="82"/>
      <c r="AP262" s="82"/>
      <c r="AQ262" s="74"/>
      <c r="AR262" s="74"/>
      <c r="AS262" s="74"/>
      <c r="AT262" s="74"/>
      <c r="AU262" s="74"/>
      <c r="AV262" s="74"/>
      <c r="AW262" s="74"/>
      <c r="AX262" s="74"/>
      <c r="AY262" s="74"/>
      <c r="AZ262" s="74"/>
      <c r="BA262" s="74"/>
      <c r="BB262" s="74"/>
      <c r="BC262" s="74"/>
      <c r="BD262" s="74"/>
      <c r="BE262" s="74"/>
      <c r="BF262" s="74"/>
      <c r="BG262" s="74"/>
      <c r="BH262" s="74"/>
      <c r="BI262" s="74"/>
      <c r="BJ262" s="74"/>
      <c r="BK262" s="74"/>
      <c r="BL262" s="74"/>
      <c r="BM262" s="74"/>
      <c r="BN262" s="74"/>
      <c r="BO262" s="74"/>
      <c r="BP262" s="74"/>
      <c r="BQ262" s="74"/>
      <c r="BR262" s="74"/>
      <c r="BS262" s="74"/>
      <c r="BT262" s="74"/>
      <c r="BU262" s="74"/>
      <c r="BV262" s="74"/>
      <c r="BW262" s="74"/>
      <c r="BX262" s="74"/>
      <c r="BY262" s="74"/>
      <c r="BZ262" s="74"/>
      <c r="CA262" s="74"/>
      <c r="CB262" s="74"/>
      <c r="CC262" s="74"/>
      <c r="CD262" s="74"/>
      <c r="CE262" s="74"/>
      <c r="CF262" s="74"/>
      <c r="CG262" s="74"/>
      <c r="CH262" s="74"/>
      <c r="CI262" s="74"/>
      <c r="CJ262" s="74"/>
      <c r="CK262" s="74"/>
      <c r="CL262" s="74"/>
      <c r="CM262" s="74"/>
      <c r="CN262" s="74"/>
      <c r="CO262" s="74"/>
      <c r="CP262" s="74"/>
      <c r="CQ262" s="74"/>
      <c r="CR262" s="74"/>
      <c r="CS262" s="74"/>
      <c r="CT262" s="74"/>
      <c r="CU262" s="74"/>
      <c r="CV262" s="74"/>
      <c r="CW262" s="74"/>
      <c r="CX262" s="74"/>
      <c r="CY262" s="74"/>
      <c r="CZ262" s="74"/>
      <c r="DA262" s="74"/>
    </row>
    <row r="263" spans="38:105" x14ac:dyDescent="0.2">
      <c r="AL263" s="82"/>
      <c r="AM263" s="82"/>
      <c r="AN263" s="82"/>
      <c r="AO263" s="82"/>
      <c r="AP263" s="82"/>
      <c r="AQ263" s="74"/>
      <c r="AR263" s="74"/>
      <c r="AS263" s="74"/>
      <c r="AT263" s="74"/>
      <c r="AU263" s="74"/>
      <c r="AV263" s="74"/>
      <c r="AW263" s="74"/>
      <c r="AX263" s="74"/>
      <c r="AY263" s="74"/>
      <c r="AZ263" s="74"/>
      <c r="BA263" s="74"/>
      <c r="BB263" s="74"/>
      <c r="BC263" s="74"/>
      <c r="BD263" s="74"/>
      <c r="BE263" s="74"/>
      <c r="BF263" s="74"/>
      <c r="BG263" s="74"/>
      <c r="BH263" s="74"/>
      <c r="BI263" s="74"/>
      <c r="BJ263" s="74"/>
      <c r="BK263" s="74"/>
      <c r="BL263" s="74"/>
      <c r="BM263" s="74"/>
      <c r="BN263" s="74"/>
      <c r="BO263" s="74"/>
      <c r="BP263" s="74"/>
      <c r="BQ263" s="74"/>
      <c r="BR263" s="74"/>
      <c r="BS263" s="74"/>
      <c r="BT263" s="74"/>
      <c r="BU263" s="74"/>
      <c r="BV263" s="74"/>
      <c r="BW263" s="74"/>
      <c r="BX263" s="74"/>
      <c r="BY263" s="74"/>
      <c r="BZ263" s="74"/>
      <c r="CA263" s="74"/>
      <c r="CB263" s="74"/>
      <c r="CC263" s="74"/>
      <c r="CD263" s="74"/>
      <c r="CE263" s="74"/>
      <c r="CF263" s="74"/>
      <c r="CG263" s="74"/>
      <c r="CH263" s="74"/>
      <c r="CI263" s="74"/>
      <c r="CJ263" s="74"/>
      <c r="CK263" s="74"/>
      <c r="CL263" s="74"/>
      <c r="CM263" s="74"/>
      <c r="CN263" s="74"/>
      <c r="CO263" s="74"/>
      <c r="CP263" s="74"/>
      <c r="CQ263" s="74"/>
      <c r="CR263" s="74"/>
      <c r="CS263" s="74"/>
      <c r="CT263" s="74"/>
      <c r="CU263" s="74"/>
      <c r="CV263" s="74"/>
      <c r="CW263" s="74"/>
      <c r="CX263" s="74"/>
      <c r="CY263" s="74"/>
      <c r="CZ263" s="74"/>
      <c r="DA263" s="74"/>
    </row>
    <row r="264" spans="38:105" x14ac:dyDescent="0.2">
      <c r="AL264" s="82"/>
      <c r="AM264" s="82"/>
      <c r="AN264" s="82"/>
      <c r="AO264" s="82"/>
      <c r="AP264" s="82"/>
      <c r="AQ264" s="74"/>
      <c r="AR264" s="74"/>
      <c r="AS264" s="74"/>
      <c r="AT264" s="74"/>
      <c r="AU264" s="74"/>
      <c r="AV264" s="74"/>
      <c r="AW264" s="74"/>
      <c r="AX264" s="74"/>
      <c r="AY264" s="74"/>
      <c r="AZ264" s="74"/>
      <c r="BA264" s="74"/>
      <c r="BB264" s="74"/>
      <c r="BC264" s="74"/>
      <c r="BD264" s="74"/>
      <c r="BE264" s="74"/>
      <c r="BF264" s="74"/>
      <c r="BG264" s="74"/>
      <c r="BH264" s="74"/>
      <c r="BI264" s="74"/>
      <c r="BJ264" s="74"/>
      <c r="BK264" s="74"/>
      <c r="BL264" s="74"/>
      <c r="BM264" s="74"/>
      <c r="BN264" s="74"/>
      <c r="BO264" s="74"/>
      <c r="BP264" s="74"/>
      <c r="BQ264" s="74"/>
      <c r="BR264" s="74"/>
      <c r="BS264" s="74"/>
      <c r="BT264" s="74"/>
      <c r="BU264" s="74"/>
      <c r="BV264" s="74"/>
      <c r="BW264" s="74"/>
      <c r="BX264" s="74"/>
      <c r="BY264" s="74"/>
      <c r="BZ264" s="74"/>
      <c r="CA264" s="74"/>
      <c r="CB264" s="74"/>
      <c r="CC264" s="74"/>
      <c r="CD264" s="74"/>
      <c r="CE264" s="74"/>
      <c r="CF264" s="74"/>
      <c r="CG264" s="74"/>
      <c r="CH264" s="74"/>
      <c r="CI264" s="74"/>
      <c r="CJ264" s="74"/>
      <c r="CK264" s="74"/>
      <c r="CL264" s="74"/>
      <c r="CM264" s="74"/>
      <c r="CN264" s="74"/>
      <c r="CO264" s="74"/>
      <c r="CP264" s="74"/>
      <c r="CQ264" s="74"/>
      <c r="CR264" s="74"/>
      <c r="CS264" s="74"/>
      <c r="CT264" s="74"/>
      <c r="CU264" s="74"/>
      <c r="CV264" s="74"/>
      <c r="CW264" s="74"/>
      <c r="CX264" s="74"/>
      <c r="CY264" s="74"/>
      <c r="CZ264" s="74"/>
      <c r="DA264" s="74"/>
    </row>
    <row r="265" spans="38:105" x14ac:dyDescent="0.2">
      <c r="AL265" s="82"/>
      <c r="AM265" s="82"/>
      <c r="AN265" s="82"/>
      <c r="AO265" s="82"/>
      <c r="AP265" s="82"/>
      <c r="AQ265" s="74"/>
      <c r="AR265" s="74"/>
      <c r="AS265" s="74"/>
      <c r="AT265" s="74"/>
      <c r="AU265" s="74"/>
      <c r="AV265" s="74"/>
      <c r="AW265" s="74"/>
      <c r="AX265" s="74"/>
      <c r="AY265" s="74"/>
      <c r="AZ265" s="74"/>
      <c r="BA265" s="74"/>
      <c r="BB265" s="74"/>
      <c r="BC265" s="74"/>
      <c r="BD265" s="74"/>
      <c r="BE265" s="74"/>
      <c r="BF265" s="74"/>
      <c r="BG265" s="74"/>
      <c r="BH265" s="74"/>
      <c r="BI265" s="74"/>
      <c r="BJ265" s="74"/>
      <c r="BK265" s="74"/>
      <c r="BL265" s="74"/>
      <c r="BM265" s="74"/>
      <c r="BN265" s="74"/>
      <c r="BO265" s="74"/>
      <c r="BP265" s="74"/>
      <c r="BQ265" s="74"/>
      <c r="BR265" s="74"/>
      <c r="BS265" s="74"/>
      <c r="BT265" s="74"/>
      <c r="BU265" s="74"/>
      <c r="BV265" s="74"/>
      <c r="BW265" s="74"/>
      <c r="BX265" s="74"/>
      <c r="BY265" s="74"/>
      <c r="BZ265" s="74"/>
      <c r="CA265" s="74"/>
      <c r="CB265" s="74"/>
      <c r="CC265" s="74"/>
      <c r="CD265" s="74"/>
      <c r="CE265" s="74"/>
      <c r="CF265" s="74"/>
      <c r="CG265" s="74"/>
      <c r="CH265" s="74"/>
      <c r="CI265" s="74"/>
      <c r="CJ265" s="74"/>
      <c r="CK265" s="74"/>
      <c r="CL265" s="74"/>
      <c r="CM265" s="74"/>
      <c r="CN265" s="74"/>
      <c r="CO265" s="74"/>
      <c r="CP265" s="74"/>
      <c r="CQ265" s="74"/>
      <c r="CR265" s="74"/>
      <c r="CS265" s="74"/>
      <c r="CT265" s="74"/>
      <c r="CU265" s="74"/>
      <c r="CV265" s="74"/>
      <c r="CW265" s="74"/>
      <c r="CX265" s="74"/>
      <c r="CY265" s="74"/>
      <c r="CZ265" s="74"/>
      <c r="DA265" s="74"/>
    </row>
    <row r="266" spans="38:105" x14ac:dyDescent="0.2">
      <c r="AL266" s="82"/>
      <c r="AM266" s="82"/>
      <c r="AN266" s="82"/>
      <c r="AO266" s="82"/>
      <c r="AP266" s="82"/>
      <c r="AQ266" s="74"/>
      <c r="AR266" s="74"/>
      <c r="AS266" s="74"/>
      <c r="AT266" s="74"/>
      <c r="AU266" s="74"/>
      <c r="AV266" s="74"/>
      <c r="AW266" s="74"/>
      <c r="AX266" s="74"/>
      <c r="AY266" s="74"/>
      <c r="AZ266" s="74"/>
      <c r="BA266" s="74"/>
      <c r="BB266" s="74"/>
      <c r="BC266" s="74"/>
      <c r="BD266" s="74"/>
      <c r="BE266" s="74"/>
      <c r="BF266" s="74"/>
      <c r="BG266" s="74"/>
      <c r="BH266" s="74"/>
      <c r="BI266" s="74"/>
      <c r="BJ266" s="74"/>
      <c r="BK266" s="74"/>
      <c r="BL266" s="74"/>
      <c r="BM266" s="74"/>
      <c r="BN266" s="74"/>
      <c r="BO266" s="74"/>
      <c r="BP266" s="74"/>
      <c r="BQ266" s="74"/>
      <c r="BR266" s="74"/>
      <c r="BS266" s="74"/>
      <c r="BT266" s="74"/>
      <c r="BU266" s="74"/>
      <c r="BV266" s="74"/>
      <c r="BW266" s="74"/>
      <c r="BX266" s="74"/>
      <c r="BY266" s="74"/>
      <c r="BZ266" s="74"/>
      <c r="CA266" s="74"/>
      <c r="CB266" s="74"/>
      <c r="CC266" s="74"/>
      <c r="CD266" s="74"/>
      <c r="CE266" s="74"/>
      <c r="CF266" s="74"/>
      <c r="CG266" s="74"/>
      <c r="CH266" s="74"/>
      <c r="CI266" s="74"/>
      <c r="CJ266" s="74"/>
      <c r="CK266" s="74"/>
      <c r="CL266" s="74"/>
      <c r="CM266" s="74"/>
      <c r="CN266" s="74"/>
      <c r="CO266" s="74"/>
      <c r="CP266" s="74"/>
      <c r="CQ266" s="74"/>
      <c r="CR266" s="74"/>
      <c r="CS266" s="74"/>
      <c r="CT266" s="74"/>
      <c r="CU266" s="74"/>
      <c r="CV266" s="74"/>
      <c r="CW266" s="74"/>
      <c r="CX266" s="74"/>
      <c r="CY266" s="74"/>
      <c r="CZ266" s="74"/>
      <c r="DA266" s="74"/>
    </row>
    <row r="267" spans="38:105" x14ac:dyDescent="0.2">
      <c r="AL267" s="82"/>
      <c r="AM267" s="82"/>
      <c r="AN267" s="82"/>
      <c r="AO267" s="82"/>
      <c r="AP267" s="82"/>
      <c r="AQ267" s="74"/>
      <c r="AR267" s="74"/>
      <c r="AS267" s="74"/>
      <c r="AT267" s="74"/>
      <c r="AU267" s="74"/>
      <c r="AV267" s="74"/>
      <c r="AW267" s="74"/>
      <c r="AX267" s="74"/>
      <c r="AY267" s="74"/>
      <c r="AZ267" s="74"/>
      <c r="BA267" s="74"/>
      <c r="BB267" s="74"/>
      <c r="BC267" s="74"/>
      <c r="BD267" s="74"/>
      <c r="BE267" s="74"/>
      <c r="BF267" s="74"/>
      <c r="BG267" s="74"/>
      <c r="BH267" s="74"/>
      <c r="BI267" s="74"/>
      <c r="BJ267" s="74"/>
      <c r="BK267" s="74"/>
      <c r="BL267" s="74"/>
      <c r="BM267" s="74"/>
      <c r="BN267" s="74"/>
      <c r="BO267" s="74"/>
      <c r="BP267" s="74"/>
      <c r="BQ267" s="74"/>
      <c r="BR267" s="74"/>
      <c r="BS267" s="74"/>
      <c r="BT267" s="74"/>
      <c r="BU267" s="74"/>
      <c r="BV267" s="74"/>
      <c r="BW267" s="74"/>
      <c r="BX267" s="74"/>
      <c r="BY267" s="74"/>
      <c r="BZ267" s="74"/>
      <c r="CA267" s="74"/>
      <c r="CB267" s="74"/>
      <c r="CC267" s="74"/>
      <c r="CD267" s="74"/>
      <c r="CE267" s="74"/>
      <c r="CF267" s="74"/>
      <c r="CG267" s="74"/>
      <c r="CH267" s="74"/>
      <c r="CI267" s="74"/>
      <c r="CJ267" s="74"/>
      <c r="CK267" s="74"/>
      <c r="CL267" s="74"/>
      <c r="CM267" s="74"/>
      <c r="CN267" s="74"/>
      <c r="CO267" s="74"/>
      <c r="CP267" s="74"/>
      <c r="CQ267" s="74"/>
      <c r="CR267" s="74"/>
      <c r="CS267" s="74"/>
      <c r="CT267" s="74"/>
      <c r="CU267" s="74"/>
      <c r="CV267" s="74"/>
      <c r="CW267" s="74"/>
      <c r="CX267" s="74"/>
      <c r="CY267" s="74"/>
      <c r="CZ267" s="74"/>
      <c r="DA267" s="74"/>
    </row>
    <row r="268" spans="38:105" x14ac:dyDescent="0.2">
      <c r="AL268" s="82"/>
      <c r="AM268" s="82"/>
      <c r="AN268" s="82"/>
      <c r="AO268" s="82"/>
      <c r="AP268" s="82"/>
      <c r="AQ268" s="74"/>
      <c r="AR268" s="74"/>
      <c r="AS268" s="74"/>
      <c r="AT268" s="74"/>
      <c r="AU268" s="74"/>
      <c r="AV268" s="74"/>
      <c r="AW268" s="74"/>
      <c r="AX268" s="74"/>
      <c r="AY268" s="74"/>
      <c r="AZ268" s="74"/>
      <c r="BA268" s="74"/>
      <c r="BB268" s="74"/>
      <c r="BC268" s="74"/>
      <c r="BD268" s="74"/>
      <c r="BE268" s="74"/>
      <c r="BF268" s="74"/>
      <c r="BG268" s="74"/>
      <c r="BH268" s="74"/>
      <c r="BI268" s="74"/>
      <c r="BJ268" s="74"/>
      <c r="BK268" s="74"/>
      <c r="BL268" s="74"/>
      <c r="BM268" s="74"/>
      <c r="BN268" s="74"/>
      <c r="BO268" s="74"/>
      <c r="BP268" s="74"/>
      <c r="BQ268" s="74"/>
      <c r="BR268" s="74"/>
      <c r="BS268" s="74"/>
      <c r="BT268" s="74"/>
      <c r="BU268" s="74"/>
      <c r="BV268" s="74"/>
      <c r="BW268" s="74"/>
      <c r="BX268" s="74"/>
      <c r="BY268" s="74"/>
      <c r="BZ268" s="74"/>
      <c r="CA268" s="74"/>
      <c r="CB268" s="74"/>
      <c r="CC268" s="74"/>
      <c r="CD268" s="74"/>
      <c r="CE268" s="74"/>
      <c r="CF268" s="74"/>
      <c r="CG268" s="74"/>
      <c r="CH268" s="74"/>
      <c r="CI268" s="74"/>
      <c r="CJ268" s="74"/>
      <c r="CK268" s="74"/>
      <c r="CL268" s="74"/>
      <c r="CM268" s="74"/>
      <c r="CN268" s="74"/>
      <c r="CO268" s="74"/>
      <c r="CP268" s="74"/>
      <c r="CQ268" s="74"/>
      <c r="CR268" s="74"/>
      <c r="CS268" s="74"/>
      <c r="CT268" s="74"/>
      <c r="CU268" s="74"/>
      <c r="CV268" s="74"/>
      <c r="CW268" s="74"/>
      <c r="CX268" s="74"/>
      <c r="CY268" s="74"/>
      <c r="CZ268" s="74"/>
      <c r="DA268" s="74"/>
    </row>
    <row r="269" spans="38:105" x14ac:dyDescent="0.2">
      <c r="AL269" s="82"/>
      <c r="AM269" s="82"/>
      <c r="AN269" s="82"/>
      <c r="AO269" s="82"/>
      <c r="AP269" s="82"/>
      <c r="AQ269" s="74"/>
      <c r="AR269" s="74"/>
      <c r="AS269" s="74"/>
      <c r="AT269" s="74"/>
      <c r="AU269" s="74"/>
      <c r="AV269" s="74"/>
      <c r="AW269" s="74"/>
      <c r="AX269" s="74"/>
      <c r="AY269" s="74"/>
      <c r="AZ269" s="74"/>
      <c r="BA269" s="74"/>
      <c r="BB269" s="74"/>
      <c r="BC269" s="74"/>
      <c r="BD269" s="74"/>
      <c r="BE269" s="74"/>
      <c r="BF269" s="74"/>
      <c r="BG269" s="74"/>
      <c r="BH269" s="74"/>
      <c r="BI269" s="74"/>
      <c r="BJ269" s="74"/>
      <c r="BK269" s="74"/>
      <c r="BL269" s="74"/>
      <c r="BM269" s="74"/>
      <c r="BN269" s="74"/>
      <c r="BO269" s="74"/>
      <c r="BP269" s="74"/>
      <c r="BQ269" s="74"/>
      <c r="BR269" s="74"/>
      <c r="BS269" s="74"/>
      <c r="BT269" s="74"/>
      <c r="BU269" s="74"/>
      <c r="BV269" s="74"/>
      <c r="BW269" s="74"/>
      <c r="BX269" s="74"/>
      <c r="BY269" s="74"/>
      <c r="BZ269" s="74"/>
      <c r="CA269" s="74"/>
      <c r="CB269" s="74"/>
      <c r="CC269" s="74"/>
      <c r="CD269" s="74"/>
      <c r="CE269" s="74"/>
      <c r="CF269" s="74"/>
      <c r="CG269" s="74"/>
      <c r="CH269" s="74"/>
      <c r="CI269" s="74"/>
      <c r="CJ269" s="74"/>
      <c r="CK269" s="74"/>
      <c r="CL269" s="74"/>
      <c r="CM269" s="74"/>
      <c r="CN269" s="74"/>
      <c r="CO269" s="74"/>
      <c r="CP269" s="74"/>
      <c r="CQ269" s="74"/>
      <c r="CR269" s="74"/>
      <c r="CS269" s="74"/>
      <c r="CT269" s="74"/>
      <c r="CU269" s="74"/>
      <c r="CV269" s="74"/>
      <c r="CW269" s="74"/>
      <c r="CX269" s="74"/>
      <c r="CY269" s="74"/>
      <c r="CZ269" s="74"/>
      <c r="DA269" s="74"/>
    </row>
    <row r="270" spans="38:105" x14ac:dyDescent="0.2">
      <c r="AL270" s="82"/>
      <c r="AM270" s="82"/>
      <c r="AN270" s="82"/>
      <c r="AO270" s="82"/>
      <c r="AP270" s="82"/>
      <c r="AQ270" s="74"/>
      <c r="AR270" s="74"/>
      <c r="AS270" s="74"/>
      <c r="AT270" s="74"/>
      <c r="AU270" s="74"/>
      <c r="AV270" s="74"/>
      <c r="AW270" s="74"/>
      <c r="AX270" s="74"/>
      <c r="AY270" s="74"/>
      <c r="AZ270" s="74"/>
      <c r="BA270" s="74"/>
      <c r="BB270" s="74"/>
      <c r="BC270" s="74"/>
      <c r="BD270" s="74"/>
      <c r="BE270" s="74"/>
      <c r="BF270" s="74"/>
      <c r="BG270" s="74"/>
      <c r="BH270" s="74"/>
      <c r="BI270" s="74"/>
      <c r="BJ270" s="74"/>
      <c r="BK270" s="74"/>
      <c r="BL270" s="74"/>
      <c r="BM270" s="74"/>
      <c r="BN270" s="74"/>
      <c r="BO270" s="74"/>
      <c r="BP270" s="74"/>
      <c r="BQ270" s="74"/>
      <c r="BR270" s="74"/>
      <c r="BS270" s="74"/>
      <c r="BT270" s="74"/>
      <c r="BU270" s="74"/>
      <c r="BV270" s="74"/>
      <c r="BW270" s="74"/>
      <c r="BX270" s="74"/>
      <c r="BY270" s="74"/>
      <c r="BZ270" s="74"/>
      <c r="CA270" s="74"/>
      <c r="CB270" s="74"/>
      <c r="CC270" s="74"/>
      <c r="CD270" s="74"/>
      <c r="CE270" s="74"/>
      <c r="CF270" s="74"/>
      <c r="CG270" s="74"/>
      <c r="CH270" s="74"/>
      <c r="CI270" s="74"/>
      <c r="CJ270" s="74"/>
      <c r="CK270" s="74"/>
      <c r="CL270" s="74"/>
      <c r="CM270" s="74"/>
      <c r="CN270" s="74"/>
      <c r="CO270" s="74"/>
      <c r="CP270" s="74"/>
      <c r="CQ270" s="74"/>
      <c r="CR270" s="74"/>
      <c r="CS270" s="74"/>
      <c r="CT270" s="74"/>
      <c r="CU270" s="74"/>
      <c r="CV270" s="74"/>
      <c r="CW270" s="74"/>
      <c r="CX270" s="74"/>
      <c r="CY270" s="74"/>
      <c r="CZ270" s="74"/>
      <c r="DA270" s="74"/>
    </row>
    <row r="271" spans="38:105" x14ac:dyDescent="0.2">
      <c r="AL271" s="82"/>
      <c r="AM271" s="82"/>
      <c r="AN271" s="82"/>
      <c r="AO271" s="82"/>
      <c r="AP271" s="82"/>
      <c r="AQ271" s="74"/>
      <c r="AR271" s="74"/>
      <c r="AS271" s="74"/>
      <c r="AT271" s="74"/>
      <c r="AU271" s="74"/>
      <c r="AV271" s="74"/>
      <c r="AW271" s="74"/>
      <c r="AX271" s="74"/>
      <c r="AY271" s="74"/>
      <c r="AZ271" s="74"/>
      <c r="BA271" s="74"/>
      <c r="BB271" s="74"/>
      <c r="BC271" s="74"/>
      <c r="BD271" s="74"/>
      <c r="BE271" s="74"/>
      <c r="BF271" s="74"/>
      <c r="BG271" s="74"/>
      <c r="BH271" s="74"/>
      <c r="BI271" s="74"/>
      <c r="BJ271" s="74"/>
      <c r="BK271" s="74"/>
      <c r="BL271" s="74"/>
      <c r="BM271" s="74"/>
      <c r="BN271" s="74"/>
      <c r="BO271" s="74"/>
      <c r="BP271" s="74"/>
      <c r="BQ271" s="74"/>
      <c r="BR271" s="74"/>
      <c r="BS271" s="74"/>
      <c r="BT271" s="74"/>
      <c r="BU271" s="74"/>
      <c r="BV271" s="74"/>
      <c r="BW271" s="74"/>
      <c r="BX271" s="74"/>
      <c r="BY271" s="74"/>
      <c r="BZ271" s="74"/>
      <c r="CA271" s="74"/>
      <c r="CB271" s="74"/>
      <c r="CC271" s="74"/>
      <c r="CD271" s="74"/>
      <c r="CE271" s="74"/>
      <c r="CF271" s="74"/>
      <c r="CG271" s="74"/>
      <c r="CH271" s="74"/>
      <c r="CI271" s="74"/>
      <c r="CJ271" s="74"/>
      <c r="CK271" s="74"/>
      <c r="CL271" s="74"/>
      <c r="CM271" s="74"/>
      <c r="CN271" s="74"/>
      <c r="CO271" s="74"/>
      <c r="CP271" s="74"/>
      <c r="CQ271" s="74"/>
      <c r="CR271" s="74"/>
      <c r="CS271" s="74"/>
      <c r="CT271" s="74"/>
      <c r="CU271" s="74"/>
      <c r="CV271" s="74"/>
      <c r="CW271" s="74"/>
      <c r="CX271" s="74"/>
      <c r="CY271" s="74"/>
      <c r="CZ271" s="74"/>
      <c r="DA271" s="74"/>
    </row>
    <row r="272" spans="38:105" x14ac:dyDescent="0.2">
      <c r="AL272" s="82"/>
      <c r="AM272" s="82"/>
      <c r="AN272" s="82"/>
      <c r="AO272" s="82"/>
      <c r="AP272" s="82"/>
      <c r="AQ272" s="74"/>
      <c r="AR272" s="74"/>
      <c r="AS272" s="74"/>
      <c r="AT272" s="74"/>
      <c r="AU272" s="74"/>
      <c r="AV272" s="74"/>
      <c r="AW272" s="74"/>
      <c r="AX272" s="74"/>
      <c r="AY272" s="74"/>
      <c r="AZ272" s="74"/>
      <c r="BA272" s="74"/>
      <c r="BB272" s="74"/>
      <c r="BC272" s="74"/>
      <c r="BD272" s="74"/>
      <c r="BE272" s="74"/>
      <c r="BF272" s="74"/>
      <c r="BG272" s="74"/>
      <c r="BH272" s="74"/>
      <c r="BI272" s="74"/>
      <c r="BJ272" s="74"/>
      <c r="BK272" s="74"/>
      <c r="BL272" s="74"/>
      <c r="BM272" s="74"/>
      <c r="BN272" s="74"/>
      <c r="BO272" s="74"/>
      <c r="BP272" s="74"/>
      <c r="BQ272" s="74"/>
      <c r="BR272" s="74"/>
      <c r="BS272" s="74"/>
      <c r="BT272" s="74"/>
      <c r="BU272" s="74"/>
      <c r="BV272" s="74"/>
      <c r="BW272" s="74"/>
      <c r="BX272" s="74"/>
      <c r="BY272" s="74"/>
      <c r="BZ272" s="74"/>
      <c r="CA272" s="74"/>
      <c r="CB272" s="74"/>
      <c r="CC272" s="74"/>
      <c r="CD272" s="74"/>
      <c r="CE272" s="74"/>
      <c r="CF272" s="74"/>
      <c r="CG272" s="74"/>
      <c r="CH272" s="74"/>
      <c r="CI272" s="74"/>
      <c r="CJ272" s="74"/>
      <c r="CK272" s="74"/>
      <c r="CL272" s="74"/>
      <c r="CM272" s="74"/>
      <c r="CN272" s="74"/>
      <c r="CO272" s="74"/>
      <c r="CP272" s="74"/>
      <c r="CQ272" s="74"/>
      <c r="CR272" s="74"/>
      <c r="CS272" s="74"/>
      <c r="CT272" s="74"/>
      <c r="CU272" s="74"/>
      <c r="CV272" s="74"/>
      <c r="CW272" s="74"/>
      <c r="CX272" s="74"/>
      <c r="CY272" s="74"/>
      <c r="CZ272" s="74"/>
      <c r="DA272" s="74"/>
    </row>
    <row r="273" spans="38:105" x14ac:dyDescent="0.2">
      <c r="AL273" s="82"/>
      <c r="AM273" s="82"/>
      <c r="AN273" s="82"/>
      <c r="AO273" s="82"/>
      <c r="AP273" s="82"/>
      <c r="AQ273" s="74"/>
      <c r="AR273" s="74"/>
      <c r="AS273" s="74"/>
      <c r="AT273" s="74"/>
      <c r="AU273" s="74"/>
      <c r="AV273" s="74"/>
      <c r="AW273" s="74"/>
      <c r="AX273" s="74"/>
      <c r="AY273" s="74"/>
      <c r="AZ273" s="74"/>
      <c r="BA273" s="74"/>
      <c r="BB273" s="74"/>
      <c r="BC273" s="74"/>
      <c r="BD273" s="74"/>
      <c r="BE273" s="74"/>
      <c r="BF273" s="74"/>
      <c r="BG273" s="74"/>
      <c r="BH273" s="74"/>
      <c r="BI273" s="74"/>
      <c r="BJ273" s="74"/>
      <c r="BK273" s="74"/>
      <c r="BL273" s="74"/>
      <c r="BM273" s="74"/>
      <c r="BN273" s="74"/>
      <c r="BO273" s="74"/>
      <c r="BP273" s="74"/>
      <c r="BQ273" s="74"/>
      <c r="BR273" s="74"/>
      <c r="BS273" s="74"/>
      <c r="BT273" s="74"/>
      <c r="BU273" s="74"/>
      <c r="BV273" s="74"/>
      <c r="BW273" s="74"/>
      <c r="BX273" s="74"/>
      <c r="BY273" s="74"/>
      <c r="BZ273" s="74"/>
      <c r="CA273" s="74"/>
      <c r="CB273" s="74"/>
      <c r="CC273" s="74"/>
      <c r="CD273" s="74"/>
      <c r="CE273" s="74"/>
      <c r="CF273" s="74"/>
      <c r="CG273" s="74"/>
      <c r="CH273" s="74"/>
      <c r="CI273" s="74"/>
      <c r="CJ273" s="74"/>
      <c r="CK273" s="74"/>
      <c r="CL273" s="74"/>
      <c r="CM273" s="74"/>
      <c r="CN273" s="74"/>
      <c r="CO273" s="74"/>
      <c r="CP273" s="74"/>
      <c r="CQ273" s="74"/>
      <c r="CR273" s="74"/>
      <c r="CS273" s="74"/>
      <c r="CT273" s="74"/>
      <c r="CU273" s="74"/>
      <c r="CV273" s="74"/>
      <c r="CW273" s="74"/>
      <c r="CX273" s="74"/>
      <c r="CY273" s="74"/>
      <c r="CZ273" s="74"/>
      <c r="DA273" s="74"/>
    </row>
    <row r="274" spans="38:105" x14ac:dyDescent="0.2">
      <c r="AL274" s="82"/>
      <c r="AM274" s="82"/>
      <c r="AN274" s="82"/>
      <c r="AO274" s="82"/>
      <c r="AP274" s="82"/>
      <c r="AQ274" s="74"/>
      <c r="AR274" s="74"/>
      <c r="AS274" s="74"/>
      <c r="AT274" s="74"/>
      <c r="AU274" s="74"/>
      <c r="AV274" s="74"/>
      <c r="AW274" s="74"/>
      <c r="AX274" s="74"/>
      <c r="AY274" s="74"/>
      <c r="AZ274" s="74"/>
      <c r="BA274" s="74"/>
      <c r="BB274" s="74"/>
      <c r="BC274" s="74"/>
      <c r="BD274" s="74"/>
      <c r="BE274" s="74"/>
      <c r="BF274" s="74"/>
      <c r="BG274" s="74"/>
      <c r="BH274" s="74"/>
      <c r="BI274" s="74"/>
      <c r="BJ274" s="74"/>
      <c r="BK274" s="74"/>
      <c r="BL274" s="74"/>
      <c r="BM274" s="74"/>
      <c r="BN274" s="74"/>
      <c r="BO274" s="74"/>
      <c r="BP274" s="74"/>
      <c r="BQ274" s="74"/>
      <c r="BR274" s="74"/>
      <c r="BS274" s="74"/>
      <c r="BT274" s="74"/>
      <c r="BU274" s="74"/>
      <c r="BV274" s="74"/>
      <c r="BW274" s="74"/>
      <c r="BX274" s="74"/>
      <c r="BY274" s="74"/>
      <c r="BZ274" s="74"/>
      <c r="CA274" s="74"/>
      <c r="CB274" s="74"/>
      <c r="CC274" s="74"/>
      <c r="CD274" s="74"/>
      <c r="CE274" s="74"/>
      <c r="CF274" s="74"/>
      <c r="CG274" s="74"/>
      <c r="CH274" s="74"/>
      <c r="CI274" s="74"/>
      <c r="CJ274" s="74"/>
      <c r="CK274" s="74"/>
      <c r="CL274" s="74"/>
      <c r="CM274" s="74"/>
      <c r="CN274" s="74"/>
      <c r="CO274" s="74"/>
      <c r="CP274" s="74"/>
      <c r="CQ274" s="74"/>
      <c r="CR274" s="74"/>
      <c r="CS274" s="74"/>
      <c r="CT274" s="74"/>
      <c r="CU274" s="74"/>
      <c r="CV274" s="74"/>
      <c r="CW274" s="74"/>
      <c r="CX274" s="74"/>
      <c r="CY274" s="74"/>
      <c r="CZ274" s="74"/>
      <c r="DA274" s="74"/>
    </row>
    <row r="275" spans="38:105" x14ac:dyDescent="0.2">
      <c r="AL275" s="82"/>
      <c r="AM275" s="82"/>
      <c r="AN275" s="82"/>
      <c r="AO275" s="82"/>
      <c r="AP275" s="82"/>
      <c r="AQ275" s="74"/>
      <c r="AR275" s="74"/>
      <c r="AS275" s="74"/>
      <c r="AT275" s="74"/>
      <c r="AU275" s="74"/>
      <c r="AV275" s="74"/>
      <c r="AW275" s="74"/>
      <c r="AX275" s="74"/>
      <c r="AY275" s="74"/>
      <c r="AZ275" s="74"/>
      <c r="BA275" s="74"/>
      <c r="BB275" s="74"/>
      <c r="BC275" s="74"/>
      <c r="BD275" s="74"/>
      <c r="BE275" s="74"/>
      <c r="BF275" s="74"/>
      <c r="BG275" s="74"/>
      <c r="BH275" s="74"/>
      <c r="BI275" s="74"/>
      <c r="BJ275" s="74"/>
      <c r="BK275" s="74"/>
      <c r="BL275" s="74"/>
      <c r="BM275" s="74"/>
      <c r="BN275" s="74"/>
      <c r="BO275" s="74"/>
      <c r="BP275" s="74"/>
      <c r="BQ275" s="74"/>
      <c r="BR275" s="74"/>
      <c r="BS275" s="74"/>
      <c r="BT275" s="74"/>
      <c r="BU275" s="74"/>
      <c r="BV275" s="74"/>
      <c r="BW275" s="74"/>
      <c r="BX275" s="74"/>
      <c r="BY275" s="74"/>
      <c r="BZ275" s="74"/>
      <c r="CA275" s="74"/>
      <c r="CB275" s="74"/>
      <c r="CC275" s="74"/>
      <c r="CD275" s="74"/>
      <c r="CE275" s="74"/>
      <c r="CF275" s="74"/>
      <c r="CG275" s="74"/>
      <c r="CH275" s="74"/>
      <c r="CI275" s="74"/>
      <c r="CJ275" s="74"/>
      <c r="CK275" s="74"/>
      <c r="CL275" s="74"/>
      <c r="CM275" s="74"/>
      <c r="CN275" s="74"/>
      <c r="CO275" s="74"/>
      <c r="CP275" s="74"/>
      <c r="CQ275" s="74"/>
      <c r="CR275" s="74"/>
      <c r="CS275" s="74"/>
      <c r="CT275" s="74"/>
      <c r="CU275" s="74"/>
      <c r="CV275" s="74"/>
      <c r="CW275" s="74"/>
      <c r="CX275" s="74"/>
      <c r="CY275" s="74"/>
      <c r="CZ275" s="74"/>
      <c r="DA275" s="74"/>
    </row>
    <row r="276" spans="38:105" x14ac:dyDescent="0.2">
      <c r="AL276" s="82"/>
      <c r="AM276" s="82"/>
      <c r="AN276" s="82"/>
      <c r="AO276" s="82"/>
      <c r="AP276" s="82"/>
      <c r="AQ276" s="74"/>
      <c r="AR276" s="74"/>
      <c r="AS276" s="74"/>
      <c r="AT276" s="74"/>
      <c r="AU276" s="74"/>
      <c r="AV276" s="74"/>
      <c r="AW276" s="74"/>
      <c r="AX276" s="74"/>
      <c r="AY276" s="74"/>
      <c r="AZ276" s="74"/>
      <c r="BA276" s="74"/>
      <c r="BB276" s="74"/>
      <c r="BC276" s="74"/>
      <c r="BD276" s="74"/>
      <c r="BE276" s="74"/>
      <c r="BF276" s="74"/>
      <c r="BG276" s="74"/>
      <c r="BH276" s="74"/>
      <c r="BI276" s="74"/>
      <c r="BJ276" s="74"/>
      <c r="BK276" s="74"/>
      <c r="BL276" s="74"/>
      <c r="BM276" s="74"/>
      <c r="BN276" s="74"/>
      <c r="BO276" s="74"/>
      <c r="BP276" s="74"/>
      <c r="BQ276" s="74"/>
      <c r="BR276" s="74"/>
      <c r="BS276" s="74"/>
      <c r="BT276" s="74"/>
      <c r="BU276" s="74"/>
      <c r="BV276" s="74"/>
      <c r="BW276" s="74"/>
      <c r="BX276" s="74"/>
      <c r="BY276" s="74"/>
      <c r="BZ276" s="74"/>
      <c r="CA276" s="74"/>
      <c r="CB276" s="74"/>
      <c r="CC276" s="74"/>
      <c r="CD276" s="74"/>
      <c r="CE276" s="74"/>
      <c r="CF276" s="74"/>
      <c r="CG276" s="74"/>
      <c r="CH276" s="74"/>
      <c r="CI276" s="74"/>
      <c r="CJ276" s="74"/>
      <c r="CK276" s="74"/>
      <c r="CL276" s="74"/>
      <c r="CM276" s="74"/>
      <c r="CN276" s="74"/>
      <c r="CO276" s="74"/>
      <c r="CP276" s="74"/>
      <c r="CQ276" s="74"/>
      <c r="CR276" s="74"/>
      <c r="CS276" s="74"/>
      <c r="CT276" s="74"/>
      <c r="CU276" s="74"/>
      <c r="CV276" s="74"/>
      <c r="CW276" s="74"/>
      <c r="CX276" s="74"/>
      <c r="CY276" s="74"/>
      <c r="CZ276" s="74"/>
      <c r="DA276" s="74"/>
    </row>
    <row r="277" spans="38:105" x14ac:dyDescent="0.2">
      <c r="AL277" s="82"/>
      <c r="AM277" s="82"/>
      <c r="AN277" s="82"/>
      <c r="AO277" s="82"/>
      <c r="AP277" s="82"/>
      <c r="AQ277" s="74"/>
      <c r="AR277" s="74"/>
      <c r="AS277" s="74"/>
      <c r="AT277" s="74"/>
      <c r="AU277" s="74"/>
      <c r="AV277" s="74"/>
      <c r="AW277" s="74"/>
      <c r="AX277" s="74"/>
      <c r="AY277" s="74"/>
      <c r="AZ277" s="74"/>
      <c r="BA277" s="74"/>
      <c r="BB277" s="74"/>
      <c r="BC277" s="74"/>
      <c r="BD277" s="74"/>
      <c r="BE277" s="74"/>
      <c r="BF277" s="74"/>
      <c r="BG277" s="74"/>
      <c r="BH277" s="74"/>
      <c r="BI277" s="74"/>
      <c r="BJ277" s="74"/>
      <c r="BK277" s="74"/>
      <c r="BL277" s="74"/>
      <c r="BM277" s="74"/>
      <c r="BN277" s="74"/>
      <c r="BO277" s="74"/>
      <c r="BP277" s="74"/>
      <c r="BQ277" s="74"/>
      <c r="BR277" s="74"/>
      <c r="BS277" s="74"/>
      <c r="BT277" s="74"/>
      <c r="BU277" s="74"/>
      <c r="BV277" s="74"/>
      <c r="BW277" s="74"/>
      <c r="BX277" s="74"/>
      <c r="BY277" s="74"/>
      <c r="BZ277" s="74"/>
      <c r="CA277" s="74"/>
      <c r="CB277" s="74"/>
      <c r="CC277" s="74"/>
      <c r="CD277" s="74"/>
      <c r="CE277" s="74"/>
      <c r="CF277" s="74"/>
      <c r="CG277" s="74"/>
      <c r="CH277" s="74"/>
      <c r="CI277" s="74"/>
      <c r="CJ277" s="74"/>
      <c r="CK277" s="74"/>
      <c r="CL277" s="74"/>
      <c r="CM277" s="74"/>
      <c r="CN277" s="74"/>
      <c r="CO277" s="74"/>
      <c r="CP277" s="74"/>
      <c r="CQ277" s="74"/>
      <c r="CR277" s="74"/>
      <c r="CS277" s="74"/>
      <c r="CT277" s="74"/>
      <c r="CU277" s="74"/>
      <c r="CV277" s="74"/>
      <c r="CW277" s="74"/>
      <c r="CX277" s="74"/>
      <c r="CY277" s="74"/>
      <c r="CZ277" s="74"/>
      <c r="DA277" s="74"/>
    </row>
    <row r="278" spans="38:105" x14ac:dyDescent="0.2">
      <c r="AL278" s="82"/>
      <c r="AM278" s="82"/>
      <c r="AN278" s="82"/>
      <c r="AO278" s="82"/>
      <c r="AP278" s="82"/>
      <c r="AQ278" s="74"/>
      <c r="AR278" s="74"/>
      <c r="AS278" s="74"/>
      <c r="AT278" s="74"/>
      <c r="AU278" s="74"/>
      <c r="AV278" s="74"/>
      <c r="AW278" s="74"/>
      <c r="AX278" s="74"/>
      <c r="AY278" s="74"/>
      <c r="AZ278" s="74"/>
      <c r="BA278" s="74"/>
      <c r="BB278" s="74"/>
      <c r="BC278" s="74"/>
      <c r="BD278" s="74"/>
      <c r="BE278" s="74"/>
      <c r="BF278" s="74"/>
      <c r="BG278" s="74"/>
      <c r="BH278" s="74"/>
      <c r="BI278" s="74"/>
      <c r="BJ278" s="74"/>
      <c r="BK278" s="74"/>
      <c r="BL278" s="74"/>
      <c r="BM278" s="74"/>
      <c r="BN278" s="74"/>
      <c r="BO278" s="74"/>
      <c r="BP278" s="74"/>
      <c r="BQ278" s="74"/>
      <c r="BR278" s="74"/>
      <c r="BS278" s="74"/>
      <c r="BT278" s="74"/>
      <c r="BU278" s="74"/>
      <c r="BV278" s="74"/>
      <c r="BW278" s="74"/>
      <c r="BX278" s="74"/>
      <c r="BY278" s="74"/>
      <c r="BZ278" s="74"/>
      <c r="CA278" s="74"/>
      <c r="CB278" s="74"/>
      <c r="CC278" s="74"/>
      <c r="CD278" s="74"/>
      <c r="CE278" s="74"/>
      <c r="CF278" s="74"/>
      <c r="CG278" s="74"/>
      <c r="CH278" s="74"/>
      <c r="CI278" s="74"/>
      <c r="CJ278" s="74"/>
      <c r="CK278" s="74"/>
      <c r="CL278" s="74"/>
      <c r="CM278" s="74"/>
      <c r="CN278" s="74"/>
      <c r="CO278" s="74"/>
      <c r="CP278" s="74"/>
      <c r="CQ278" s="74"/>
      <c r="CR278" s="74"/>
      <c r="CS278" s="74"/>
      <c r="CT278" s="74"/>
      <c r="CU278" s="74"/>
      <c r="CV278" s="74"/>
      <c r="CW278" s="74"/>
      <c r="CX278" s="74"/>
      <c r="CY278" s="74"/>
      <c r="CZ278" s="74"/>
      <c r="DA278" s="74"/>
    </row>
    <row r="279" spans="38:105" x14ac:dyDescent="0.2">
      <c r="AL279" s="82"/>
      <c r="AM279" s="82"/>
      <c r="AN279" s="82"/>
      <c r="AO279" s="82"/>
      <c r="AP279" s="82"/>
      <c r="AQ279" s="74"/>
      <c r="AR279" s="74"/>
      <c r="AS279" s="74"/>
      <c r="AT279" s="74"/>
      <c r="AU279" s="74"/>
      <c r="AV279" s="74"/>
      <c r="AW279" s="74"/>
      <c r="AX279" s="74"/>
      <c r="AY279" s="74"/>
      <c r="AZ279" s="74"/>
      <c r="BA279" s="74"/>
      <c r="BB279" s="74"/>
      <c r="BC279" s="74"/>
      <c r="BD279" s="74"/>
      <c r="BE279" s="74"/>
      <c r="BF279" s="74"/>
      <c r="BG279" s="74"/>
      <c r="BH279" s="74"/>
      <c r="BI279" s="74"/>
      <c r="BJ279" s="74"/>
      <c r="BK279" s="74"/>
      <c r="BL279" s="74"/>
      <c r="BM279" s="74"/>
      <c r="BN279" s="74"/>
      <c r="BO279" s="74"/>
      <c r="BP279" s="74"/>
      <c r="BQ279" s="74"/>
      <c r="BR279" s="74"/>
      <c r="BS279" s="74"/>
      <c r="BT279" s="74"/>
      <c r="BU279" s="74"/>
      <c r="BV279" s="74"/>
      <c r="BW279" s="74"/>
      <c r="BX279" s="74"/>
      <c r="BY279" s="74"/>
      <c r="BZ279" s="74"/>
      <c r="CA279" s="74"/>
      <c r="CB279" s="74"/>
      <c r="CC279" s="74"/>
      <c r="CD279" s="74"/>
      <c r="CE279" s="74"/>
      <c r="CF279" s="74"/>
      <c r="CG279" s="74"/>
      <c r="CH279" s="74"/>
      <c r="CI279" s="74"/>
      <c r="CJ279" s="74"/>
      <c r="CK279" s="74"/>
      <c r="CL279" s="74"/>
      <c r="CM279" s="74"/>
      <c r="CN279" s="74"/>
      <c r="CO279" s="74"/>
      <c r="CP279" s="74"/>
      <c r="CQ279" s="74"/>
      <c r="CR279" s="74"/>
      <c r="CS279" s="74"/>
      <c r="CT279" s="74"/>
      <c r="CU279" s="74"/>
      <c r="CV279" s="74"/>
      <c r="CW279" s="74"/>
      <c r="CX279" s="74"/>
      <c r="CY279" s="74"/>
      <c r="CZ279" s="74"/>
      <c r="DA279" s="74"/>
    </row>
    <row r="280" spans="38:105" x14ac:dyDescent="0.2">
      <c r="AL280" s="82"/>
      <c r="AM280" s="82"/>
      <c r="AN280" s="82"/>
      <c r="AO280" s="82"/>
      <c r="AP280" s="82"/>
      <c r="AQ280" s="74"/>
      <c r="AR280" s="74"/>
      <c r="AS280" s="74"/>
      <c r="AT280" s="74"/>
      <c r="AU280" s="74"/>
      <c r="AV280" s="74"/>
      <c r="AW280" s="74"/>
      <c r="AX280" s="74"/>
      <c r="AY280" s="74"/>
      <c r="AZ280" s="74"/>
      <c r="BA280" s="74"/>
      <c r="BB280" s="74"/>
      <c r="BC280" s="74"/>
      <c r="BD280" s="74"/>
      <c r="BE280" s="74"/>
      <c r="BF280" s="74"/>
      <c r="BG280" s="74"/>
      <c r="BH280" s="74"/>
      <c r="BI280" s="74"/>
      <c r="BJ280" s="74"/>
      <c r="BK280" s="74"/>
      <c r="BL280" s="74"/>
      <c r="BM280" s="74"/>
      <c r="BN280" s="74"/>
      <c r="BO280" s="74"/>
      <c r="BP280" s="74"/>
      <c r="BQ280" s="74"/>
      <c r="BR280" s="74"/>
      <c r="BS280" s="74"/>
      <c r="BT280" s="74"/>
      <c r="BU280" s="74"/>
      <c r="BV280" s="74"/>
      <c r="BW280" s="74"/>
      <c r="BX280" s="74"/>
      <c r="BY280" s="74"/>
      <c r="BZ280" s="74"/>
      <c r="CA280" s="74"/>
      <c r="CB280" s="74"/>
      <c r="CC280" s="74"/>
      <c r="CD280" s="74"/>
      <c r="CE280" s="74"/>
      <c r="CF280" s="74"/>
      <c r="CG280" s="74"/>
      <c r="CH280" s="74"/>
      <c r="CI280" s="74"/>
      <c r="CJ280" s="74"/>
      <c r="CK280" s="74"/>
      <c r="CL280" s="74"/>
      <c r="CM280" s="74"/>
      <c r="CN280" s="74"/>
      <c r="CO280" s="74"/>
      <c r="CP280" s="74"/>
      <c r="CQ280" s="74"/>
      <c r="CR280" s="74"/>
      <c r="CS280" s="74"/>
      <c r="CT280" s="74"/>
      <c r="CU280" s="74"/>
      <c r="CV280" s="74"/>
      <c r="CW280" s="74"/>
      <c r="CX280" s="74"/>
      <c r="CY280" s="74"/>
      <c r="CZ280" s="74"/>
      <c r="DA280" s="74"/>
    </row>
    <row r="281" spans="38:105" x14ac:dyDescent="0.2">
      <c r="AL281" s="82"/>
      <c r="AM281" s="82"/>
      <c r="AN281" s="82"/>
      <c r="AO281" s="82"/>
      <c r="AP281" s="82"/>
      <c r="AQ281" s="74"/>
      <c r="AR281" s="74"/>
      <c r="AS281" s="74"/>
      <c r="AT281" s="74"/>
      <c r="AU281" s="74"/>
      <c r="AV281" s="74"/>
      <c r="AW281" s="74"/>
      <c r="AX281" s="74"/>
      <c r="AY281" s="74"/>
      <c r="AZ281" s="74"/>
      <c r="BA281" s="74"/>
      <c r="BB281" s="74"/>
      <c r="BC281" s="74"/>
      <c r="BD281" s="74"/>
      <c r="BE281" s="74"/>
      <c r="BF281" s="74"/>
      <c r="BG281" s="74"/>
      <c r="BH281" s="74"/>
      <c r="BI281" s="74"/>
      <c r="BJ281" s="74"/>
      <c r="BK281" s="74"/>
      <c r="BL281" s="74"/>
      <c r="BM281" s="74"/>
      <c r="BN281" s="74"/>
      <c r="BO281" s="74"/>
      <c r="BP281" s="74"/>
      <c r="BQ281" s="74"/>
      <c r="BR281" s="74"/>
      <c r="BS281" s="74"/>
      <c r="BT281" s="74"/>
      <c r="BU281" s="74"/>
      <c r="BV281" s="74"/>
      <c r="BW281" s="74"/>
      <c r="BX281" s="74"/>
      <c r="BY281" s="74"/>
      <c r="BZ281" s="74"/>
      <c r="CA281" s="74"/>
      <c r="CB281" s="74"/>
      <c r="CC281" s="74"/>
      <c r="CD281" s="74"/>
      <c r="CE281" s="74"/>
      <c r="CF281" s="74"/>
      <c r="CG281" s="74"/>
      <c r="CH281" s="74"/>
      <c r="CI281" s="74"/>
      <c r="CJ281" s="74"/>
      <c r="CK281" s="74"/>
      <c r="CL281" s="74"/>
      <c r="CM281" s="74"/>
      <c r="CN281" s="74"/>
      <c r="CO281" s="74"/>
      <c r="CP281" s="74"/>
      <c r="CQ281" s="74"/>
      <c r="CR281" s="74"/>
      <c r="CS281" s="74"/>
      <c r="CT281" s="74"/>
      <c r="CU281" s="74"/>
      <c r="CV281" s="74"/>
      <c r="CW281" s="74"/>
      <c r="CX281" s="74"/>
      <c r="CY281" s="74"/>
      <c r="CZ281" s="74"/>
      <c r="DA281" s="74"/>
    </row>
    <row r="282" spans="38:105" x14ac:dyDescent="0.2">
      <c r="AL282" s="82"/>
      <c r="AM282" s="82"/>
      <c r="AN282" s="82"/>
      <c r="AO282" s="82"/>
      <c r="AP282" s="82"/>
      <c r="AQ282" s="74"/>
      <c r="AR282" s="74"/>
      <c r="AS282" s="74"/>
      <c r="AT282" s="74"/>
      <c r="AU282" s="74"/>
      <c r="AV282" s="74"/>
      <c r="AW282" s="74"/>
      <c r="AX282" s="74"/>
      <c r="AY282" s="74"/>
      <c r="AZ282" s="74"/>
      <c r="BA282" s="74"/>
      <c r="BB282" s="74"/>
      <c r="BC282" s="74"/>
      <c r="BD282" s="74"/>
      <c r="BE282" s="74"/>
      <c r="BF282" s="74"/>
      <c r="BG282" s="74"/>
      <c r="BH282" s="74"/>
      <c r="BI282" s="74"/>
      <c r="BJ282" s="74"/>
      <c r="BK282" s="74"/>
      <c r="BL282" s="74"/>
      <c r="BM282" s="74"/>
      <c r="BN282" s="74"/>
      <c r="BO282" s="74"/>
      <c r="BP282" s="74"/>
      <c r="BQ282" s="74"/>
      <c r="BR282" s="74"/>
      <c r="BS282" s="74"/>
      <c r="BT282" s="74"/>
      <c r="BU282" s="74"/>
      <c r="BV282" s="74"/>
      <c r="BW282" s="74"/>
      <c r="BX282" s="74"/>
      <c r="BY282" s="74"/>
      <c r="BZ282" s="74"/>
      <c r="CA282" s="74"/>
      <c r="CB282" s="74"/>
      <c r="CC282" s="74"/>
      <c r="CD282" s="74"/>
      <c r="CE282" s="74"/>
      <c r="CF282" s="74"/>
      <c r="CG282" s="74"/>
      <c r="CH282" s="74"/>
      <c r="CI282" s="74"/>
      <c r="CJ282" s="74"/>
      <c r="CK282" s="74"/>
      <c r="CL282" s="74"/>
      <c r="CM282" s="74"/>
      <c r="CN282" s="74"/>
      <c r="CO282" s="74"/>
      <c r="CP282" s="74"/>
      <c r="CQ282" s="74"/>
      <c r="CR282" s="74"/>
      <c r="CS282" s="74"/>
      <c r="CT282" s="74"/>
      <c r="CU282" s="74"/>
      <c r="CV282" s="74"/>
      <c r="CW282" s="74"/>
      <c r="CX282" s="74"/>
      <c r="CY282" s="74"/>
      <c r="CZ282" s="74"/>
      <c r="DA282" s="74"/>
    </row>
    <row r="283" spans="38:105" x14ac:dyDescent="0.2">
      <c r="AL283" s="82"/>
      <c r="AM283" s="82"/>
      <c r="AN283" s="82"/>
      <c r="AO283" s="82"/>
      <c r="AP283" s="82"/>
      <c r="AQ283" s="74"/>
      <c r="AR283" s="74"/>
      <c r="AS283" s="74"/>
      <c r="AT283" s="74"/>
      <c r="AU283" s="74"/>
      <c r="AV283" s="74"/>
      <c r="AW283" s="74"/>
      <c r="AX283" s="74"/>
      <c r="AY283" s="74"/>
      <c r="AZ283" s="74"/>
      <c r="BA283" s="74"/>
      <c r="BB283" s="74"/>
      <c r="BC283" s="74"/>
      <c r="BD283" s="74"/>
      <c r="BE283" s="74"/>
      <c r="BF283" s="74"/>
      <c r="BG283" s="74"/>
      <c r="BH283" s="74"/>
      <c r="BI283" s="74"/>
      <c r="BJ283" s="74"/>
      <c r="BK283" s="74"/>
      <c r="BL283" s="74"/>
      <c r="BM283" s="74"/>
      <c r="BN283" s="74"/>
      <c r="BO283" s="74"/>
      <c r="BP283" s="74"/>
      <c r="BQ283" s="74"/>
      <c r="BR283" s="74"/>
      <c r="BS283" s="74"/>
      <c r="BT283" s="74"/>
      <c r="BU283" s="74"/>
      <c r="BV283" s="74"/>
      <c r="BW283" s="74"/>
      <c r="BX283" s="74"/>
      <c r="BY283" s="74"/>
      <c r="BZ283" s="74"/>
      <c r="CA283" s="74"/>
      <c r="CB283" s="74"/>
      <c r="CC283" s="74"/>
      <c r="CD283" s="74"/>
      <c r="CE283" s="74"/>
      <c r="CF283" s="74"/>
      <c r="CG283" s="74"/>
      <c r="CH283" s="74"/>
      <c r="CI283" s="74"/>
      <c r="CJ283" s="74"/>
      <c r="CK283" s="74"/>
      <c r="CL283" s="74"/>
      <c r="CM283" s="74"/>
      <c r="CN283" s="74"/>
      <c r="CO283" s="74"/>
      <c r="CP283" s="74"/>
      <c r="CQ283" s="74"/>
      <c r="CR283" s="74"/>
      <c r="CS283" s="74"/>
      <c r="CT283" s="74"/>
      <c r="CU283" s="74"/>
      <c r="CV283" s="74"/>
      <c r="CW283" s="74"/>
      <c r="CX283" s="74"/>
      <c r="CY283" s="74"/>
      <c r="CZ283" s="74"/>
      <c r="DA283" s="74"/>
    </row>
    <row r="284" spans="38:105" x14ac:dyDescent="0.2">
      <c r="AL284" s="82"/>
      <c r="AM284" s="82"/>
      <c r="AN284" s="82"/>
      <c r="AO284" s="82"/>
      <c r="AP284" s="82"/>
      <c r="AQ284" s="74"/>
      <c r="AR284" s="74"/>
      <c r="AS284" s="74"/>
      <c r="AT284" s="74"/>
      <c r="AU284" s="74"/>
      <c r="AV284" s="74"/>
      <c r="AW284" s="74"/>
      <c r="AX284" s="74"/>
      <c r="AY284" s="74"/>
      <c r="AZ284" s="74"/>
      <c r="BA284" s="74"/>
      <c r="BB284" s="74"/>
      <c r="BC284" s="74"/>
      <c r="BD284" s="74"/>
      <c r="BE284" s="74"/>
      <c r="BF284" s="74"/>
      <c r="BG284" s="74"/>
      <c r="BH284" s="74"/>
      <c r="BI284" s="74"/>
      <c r="BJ284" s="74"/>
      <c r="BK284" s="74"/>
      <c r="BL284" s="74"/>
      <c r="BM284" s="74"/>
      <c r="BN284" s="74"/>
      <c r="BO284" s="74"/>
      <c r="BP284" s="74"/>
      <c r="BQ284" s="74"/>
      <c r="BR284" s="74"/>
      <c r="BS284" s="74"/>
      <c r="BT284" s="74"/>
      <c r="BU284" s="74"/>
      <c r="BV284" s="74"/>
      <c r="BW284" s="74"/>
      <c r="BX284" s="74"/>
      <c r="BY284" s="74"/>
      <c r="BZ284" s="74"/>
      <c r="CA284" s="74"/>
      <c r="CB284" s="74"/>
      <c r="CC284" s="74"/>
      <c r="CD284" s="74"/>
      <c r="CE284" s="74"/>
      <c r="CF284" s="74"/>
      <c r="CG284" s="74"/>
      <c r="CH284" s="74"/>
      <c r="CI284" s="74"/>
      <c r="CJ284" s="74"/>
      <c r="CK284" s="74"/>
      <c r="CL284" s="74"/>
      <c r="CM284" s="74"/>
      <c r="CN284" s="74"/>
      <c r="CO284" s="74"/>
      <c r="CP284" s="74"/>
      <c r="CQ284" s="74"/>
      <c r="CR284" s="74"/>
      <c r="CS284" s="74"/>
      <c r="CT284" s="74"/>
      <c r="CU284" s="74"/>
      <c r="CV284" s="74"/>
      <c r="CW284" s="74"/>
      <c r="CX284" s="74"/>
      <c r="CY284" s="74"/>
      <c r="CZ284" s="74"/>
      <c r="DA284" s="74"/>
    </row>
    <row r="285" spans="38:105" x14ac:dyDescent="0.2">
      <c r="AL285" s="82"/>
      <c r="AM285" s="82"/>
      <c r="AN285" s="82"/>
      <c r="AO285" s="82"/>
      <c r="AP285" s="82"/>
      <c r="AQ285" s="74"/>
      <c r="AR285" s="74"/>
      <c r="AS285" s="74"/>
      <c r="AT285" s="74"/>
      <c r="AU285" s="74"/>
      <c r="AV285" s="74"/>
      <c r="AW285" s="74"/>
      <c r="AX285" s="74"/>
      <c r="AY285" s="74"/>
      <c r="AZ285" s="74"/>
      <c r="BA285" s="74"/>
      <c r="BB285" s="74"/>
      <c r="BC285" s="74"/>
      <c r="BD285" s="74"/>
      <c r="BE285" s="74"/>
      <c r="BF285" s="74"/>
      <c r="BG285" s="74"/>
      <c r="BH285" s="74"/>
      <c r="BI285" s="74"/>
      <c r="BJ285" s="74"/>
      <c r="BK285" s="74"/>
      <c r="BL285" s="74"/>
      <c r="BM285" s="74"/>
      <c r="BN285" s="74"/>
      <c r="BO285" s="74"/>
      <c r="BP285" s="74"/>
      <c r="BQ285" s="74"/>
      <c r="BR285" s="74"/>
      <c r="BS285" s="74"/>
      <c r="BT285" s="74"/>
      <c r="BU285" s="74"/>
      <c r="BV285" s="74"/>
      <c r="BW285" s="74"/>
      <c r="BX285" s="74"/>
      <c r="BY285" s="74"/>
      <c r="BZ285" s="74"/>
      <c r="CA285" s="74"/>
      <c r="CB285" s="74"/>
      <c r="CC285" s="74"/>
      <c r="CD285" s="74"/>
      <c r="CE285" s="74"/>
      <c r="CF285" s="74"/>
      <c r="CG285" s="74"/>
      <c r="CH285" s="74"/>
      <c r="CI285" s="74"/>
      <c r="CJ285" s="74"/>
      <c r="CK285" s="74"/>
      <c r="CL285" s="74"/>
      <c r="CM285" s="74"/>
      <c r="CN285" s="74"/>
      <c r="CO285" s="74"/>
      <c r="CP285" s="74"/>
      <c r="CQ285" s="74"/>
      <c r="CR285" s="74"/>
      <c r="CS285" s="74"/>
      <c r="CT285" s="74"/>
      <c r="CU285" s="74"/>
      <c r="CV285" s="74"/>
      <c r="CW285" s="74"/>
      <c r="CX285" s="74"/>
      <c r="CY285" s="74"/>
      <c r="CZ285" s="74"/>
      <c r="DA285" s="74"/>
    </row>
    <row r="286" spans="38:105" x14ac:dyDescent="0.2">
      <c r="AL286" s="82"/>
      <c r="AM286" s="82"/>
      <c r="AN286" s="82"/>
      <c r="AO286" s="82"/>
      <c r="AP286" s="82"/>
      <c r="AQ286" s="74"/>
      <c r="AR286" s="74"/>
      <c r="AS286" s="74"/>
      <c r="AT286" s="74"/>
      <c r="AU286" s="74"/>
      <c r="AV286" s="74"/>
      <c r="AW286" s="74"/>
      <c r="AX286" s="74"/>
      <c r="AY286" s="74"/>
      <c r="AZ286" s="74"/>
      <c r="BA286" s="74"/>
      <c r="BB286" s="74"/>
      <c r="BC286" s="74"/>
      <c r="BD286" s="74"/>
      <c r="BE286" s="74"/>
      <c r="BF286" s="74"/>
      <c r="BG286" s="74"/>
      <c r="BH286" s="74"/>
      <c r="BI286" s="74"/>
      <c r="BJ286" s="74"/>
      <c r="BK286" s="74"/>
      <c r="BL286" s="74"/>
      <c r="BM286" s="74"/>
      <c r="BN286" s="74"/>
      <c r="BO286" s="74"/>
      <c r="BP286" s="74"/>
      <c r="BQ286" s="74"/>
      <c r="BR286" s="74"/>
      <c r="BS286" s="74"/>
      <c r="BT286" s="74"/>
      <c r="BU286" s="74"/>
      <c r="BV286" s="74"/>
      <c r="BW286" s="74"/>
      <c r="BX286" s="74"/>
      <c r="BY286" s="74"/>
      <c r="BZ286" s="74"/>
      <c r="CA286" s="74"/>
      <c r="CB286" s="74"/>
      <c r="CC286" s="74"/>
      <c r="CD286" s="74"/>
      <c r="CE286" s="74"/>
      <c r="CF286" s="74"/>
      <c r="CG286" s="74"/>
      <c r="CH286" s="74"/>
      <c r="CI286" s="74"/>
      <c r="CJ286" s="74"/>
      <c r="CK286" s="74"/>
      <c r="CL286" s="74"/>
      <c r="CM286" s="74"/>
      <c r="CN286" s="74"/>
      <c r="CO286" s="74"/>
      <c r="CP286" s="74"/>
      <c r="CQ286" s="74"/>
      <c r="CR286" s="74"/>
      <c r="CS286" s="74"/>
      <c r="CT286" s="74"/>
      <c r="CU286" s="74"/>
      <c r="CV286" s="74"/>
      <c r="CW286" s="74"/>
      <c r="CX286" s="74"/>
      <c r="CY286" s="74"/>
      <c r="CZ286" s="74"/>
      <c r="DA286" s="74"/>
    </row>
    <row r="287" spans="38:105" x14ac:dyDescent="0.2">
      <c r="AL287" s="82"/>
      <c r="AM287" s="82"/>
      <c r="AN287" s="82"/>
      <c r="AO287" s="82"/>
      <c r="AP287" s="82"/>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M287" s="74"/>
      <c r="BN287" s="74"/>
      <c r="BO287" s="74"/>
      <c r="BP287" s="74"/>
      <c r="BQ287" s="74"/>
      <c r="BR287" s="74"/>
      <c r="BS287" s="74"/>
      <c r="BT287" s="74"/>
      <c r="BU287" s="74"/>
      <c r="BV287" s="74"/>
      <c r="BW287" s="74"/>
      <c r="BX287" s="74"/>
      <c r="BY287" s="74"/>
      <c r="BZ287" s="74"/>
      <c r="CA287" s="74"/>
      <c r="CB287" s="74"/>
      <c r="CC287" s="74"/>
      <c r="CD287" s="74"/>
      <c r="CE287" s="74"/>
      <c r="CF287" s="74"/>
      <c r="CG287" s="74"/>
      <c r="CH287" s="74"/>
      <c r="CI287" s="74"/>
      <c r="CJ287" s="74"/>
      <c r="CK287" s="74"/>
      <c r="CL287" s="74"/>
      <c r="CM287" s="74"/>
      <c r="CN287" s="74"/>
      <c r="CO287" s="74"/>
      <c r="CP287" s="74"/>
      <c r="CQ287" s="74"/>
      <c r="CR287" s="74"/>
      <c r="CS287" s="74"/>
      <c r="CT287" s="74"/>
      <c r="CU287" s="74"/>
      <c r="CV287" s="74"/>
      <c r="CW287" s="74"/>
      <c r="CX287" s="74"/>
      <c r="CY287" s="74"/>
      <c r="CZ287" s="74"/>
      <c r="DA287" s="74"/>
    </row>
    <row r="288" spans="38:105" x14ac:dyDescent="0.2">
      <c r="AL288" s="82"/>
      <c r="AM288" s="82"/>
      <c r="AN288" s="82"/>
      <c r="AO288" s="82"/>
      <c r="AP288" s="82"/>
      <c r="AQ288" s="74"/>
      <c r="AR288" s="74"/>
      <c r="AS288" s="74"/>
      <c r="AT288" s="74"/>
      <c r="AU288" s="74"/>
      <c r="AV288" s="74"/>
      <c r="AW288" s="74"/>
      <c r="AX288" s="74"/>
      <c r="AY288" s="74"/>
      <c r="AZ288" s="74"/>
      <c r="BA288" s="74"/>
      <c r="BB288" s="74"/>
      <c r="BC288" s="74"/>
      <c r="BD288" s="74"/>
      <c r="BE288" s="74"/>
      <c r="BF288" s="74"/>
      <c r="BG288" s="74"/>
      <c r="BH288" s="74"/>
      <c r="BI288" s="74"/>
      <c r="BJ288" s="74"/>
      <c r="BK288" s="74"/>
      <c r="BL288" s="74"/>
      <c r="BM288" s="74"/>
      <c r="BN288" s="74"/>
      <c r="BO288" s="74"/>
      <c r="BP288" s="74"/>
      <c r="BQ288" s="74"/>
      <c r="BR288" s="74"/>
      <c r="BS288" s="74"/>
      <c r="BT288" s="74"/>
      <c r="BU288" s="74"/>
      <c r="BV288" s="74"/>
      <c r="BW288" s="74"/>
      <c r="BX288" s="74"/>
      <c r="BY288" s="74"/>
      <c r="BZ288" s="74"/>
      <c r="CA288" s="74"/>
      <c r="CB288" s="74"/>
      <c r="CC288" s="74"/>
      <c r="CD288" s="74"/>
      <c r="CE288" s="74"/>
      <c r="CF288" s="74"/>
      <c r="CG288" s="74"/>
      <c r="CH288" s="74"/>
      <c r="CI288" s="74"/>
      <c r="CJ288" s="74"/>
      <c r="CK288" s="74"/>
      <c r="CL288" s="74"/>
      <c r="CM288" s="74"/>
      <c r="CN288" s="74"/>
      <c r="CO288" s="74"/>
      <c r="CP288" s="74"/>
      <c r="CQ288" s="74"/>
      <c r="CR288" s="74"/>
      <c r="CS288" s="74"/>
      <c r="CT288" s="74"/>
      <c r="CU288" s="74"/>
      <c r="CV288" s="74"/>
      <c r="CW288" s="74"/>
      <c r="CX288" s="74"/>
      <c r="CY288" s="74"/>
      <c r="CZ288" s="74"/>
      <c r="DA288" s="74"/>
    </row>
    <row r="289" spans="38:105" x14ac:dyDescent="0.2">
      <c r="AL289" s="82"/>
      <c r="AM289" s="82"/>
      <c r="AN289" s="82"/>
      <c r="AO289" s="82"/>
      <c r="AP289" s="82"/>
      <c r="AQ289" s="74"/>
      <c r="AR289" s="74"/>
      <c r="AS289" s="74"/>
      <c r="AT289" s="74"/>
      <c r="AU289" s="74"/>
      <c r="AV289" s="74"/>
      <c r="AW289" s="74"/>
      <c r="AX289" s="74"/>
      <c r="AY289" s="74"/>
      <c r="AZ289" s="74"/>
      <c r="BA289" s="74"/>
      <c r="BB289" s="74"/>
      <c r="BC289" s="74"/>
      <c r="BD289" s="74"/>
      <c r="BE289" s="74"/>
      <c r="BF289" s="74"/>
      <c r="BG289" s="74"/>
      <c r="BH289" s="74"/>
      <c r="BI289" s="74"/>
      <c r="BJ289" s="74"/>
      <c r="BK289" s="74"/>
      <c r="BL289" s="74"/>
      <c r="BM289" s="74"/>
      <c r="BN289" s="74"/>
      <c r="BO289" s="74"/>
      <c r="BP289" s="74"/>
      <c r="BQ289" s="74"/>
      <c r="BR289" s="74"/>
      <c r="BS289" s="74"/>
      <c r="BT289" s="74"/>
      <c r="BU289" s="74"/>
      <c r="BV289" s="74"/>
      <c r="BW289" s="74"/>
      <c r="BX289" s="74"/>
      <c r="BY289" s="74"/>
      <c r="BZ289" s="74"/>
      <c r="CA289" s="74"/>
      <c r="CB289" s="74"/>
      <c r="CC289" s="74"/>
      <c r="CD289" s="74"/>
      <c r="CE289" s="74"/>
      <c r="CF289" s="74"/>
      <c r="CG289" s="74"/>
      <c r="CH289" s="74"/>
      <c r="CI289" s="74"/>
      <c r="CJ289" s="74"/>
      <c r="CK289" s="74"/>
      <c r="CL289" s="74"/>
      <c r="CM289" s="74"/>
      <c r="CN289" s="74"/>
      <c r="CO289" s="74"/>
      <c r="CP289" s="74"/>
      <c r="CQ289" s="74"/>
      <c r="CR289" s="74"/>
      <c r="CS289" s="74"/>
      <c r="CT289" s="74"/>
      <c r="CU289" s="74"/>
      <c r="CV289" s="74"/>
      <c r="CW289" s="74"/>
      <c r="CX289" s="74"/>
      <c r="CY289" s="74"/>
      <c r="CZ289" s="74"/>
      <c r="DA289" s="74"/>
    </row>
    <row r="290" spans="38:105" x14ac:dyDescent="0.2">
      <c r="AL290" s="82"/>
      <c r="AM290" s="82"/>
      <c r="AN290" s="82"/>
      <c r="AO290" s="82"/>
      <c r="AP290" s="82"/>
      <c r="AQ290" s="74"/>
      <c r="AR290" s="74"/>
      <c r="AS290" s="74"/>
      <c r="AT290" s="74"/>
      <c r="AU290" s="74"/>
      <c r="AV290" s="74"/>
      <c r="AW290" s="74"/>
      <c r="AX290" s="74"/>
      <c r="AY290" s="74"/>
      <c r="AZ290" s="74"/>
      <c r="BA290" s="74"/>
      <c r="BB290" s="74"/>
      <c r="BC290" s="74"/>
      <c r="BD290" s="74"/>
      <c r="BE290" s="74"/>
      <c r="BF290" s="74"/>
      <c r="BG290" s="74"/>
      <c r="BH290" s="74"/>
      <c r="BI290" s="74"/>
      <c r="BJ290" s="74"/>
      <c r="BK290" s="74"/>
      <c r="BL290" s="74"/>
      <c r="BM290" s="74"/>
      <c r="BN290" s="74"/>
      <c r="BO290" s="74"/>
      <c r="BP290" s="74"/>
      <c r="BQ290" s="74"/>
      <c r="BR290" s="74"/>
      <c r="BS290" s="74"/>
      <c r="BT290" s="74"/>
      <c r="BU290" s="74"/>
      <c r="BV290" s="74"/>
      <c r="BW290" s="74"/>
      <c r="BX290" s="74"/>
      <c r="BY290" s="74"/>
      <c r="BZ290" s="74"/>
      <c r="CA290" s="74"/>
      <c r="CB290" s="74"/>
      <c r="CC290" s="74"/>
      <c r="CD290" s="74"/>
      <c r="CE290" s="74"/>
      <c r="CF290" s="74"/>
      <c r="CG290" s="74"/>
      <c r="CH290" s="74"/>
      <c r="CI290" s="74"/>
      <c r="CJ290" s="74"/>
      <c r="CK290" s="74"/>
      <c r="CL290" s="74"/>
      <c r="CM290" s="74"/>
      <c r="CN290" s="74"/>
      <c r="CO290" s="74"/>
      <c r="CP290" s="74"/>
      <c r="CQ290" s="74"/>
      <c r="CR290" s="74"/>
      <c r="CS290" s="74"/>
      <c r="CT290" s="74"/>
      <c r="CU290" s="74"/>
      <c r="CV290" s="74"/>
      <c r="CW290" s="74"/>
      <c r="CX290" s="74"/>
      <c r="CY290" s="74"/>
      <c r="CZ290" s="74"/>
      <c r="DA290" s="74"/>
    </row>
    <row r="291" spans="38:105" x14ac:dyDescent="0.2">
      <c r="AL291" s="82"/>
      <c r="AM291" s="82"/>
      <c r="AN291" s="82"/>
      <c r="AO291" s="82"/>
      <c r="AP291" s="82"/>
      <c r="AQ291" s="74"/>
      <c r="AR291" s="74"/>
      <c r="AS291" s="74"/>
      <c r="AT291" s="74"/>
      <c r="AU291" s="74"/>
      <c r="AV291" s="74"/>
      <c r="AW291" s="74"/>
      <c r="AX291" s="74"/>
      <c r="AY291" s="74"/>
      <c r="AZ291" s="74"/>
      <c r="BA291" s="74"/>
      <c r="BB291" s="74"/>
      <c r="BC291" s="74"/>
      <c r="BD291" s="74"/>
      <c r="BE291" s="74"/>
      <c r="BF291" s="74"/>
      <c r="BG291" s="74"/>
      <c r="BH291" s="74"/>
      <c r="BI291" s="74"/>
      <c r="BJ291" s="74"/>
      <c r="BK291" s="74"/>
      <c r="BL291" s="74"/>
      <c r="BM291" s="74"/>
      <c r="BN291" s="74"/>
      <c r="BO291" s="74"/>
      <c r="BP291" s="74"/>
      <c r="BQ291" s="74"/>
      <c r="BR291" s="74"/>
      <c r="BS291" s="74"/>
      <c r="BT291" s="74"/>
      <c r="BU291" s="74"/>
      <c r="BV291" s="74"/>
      <c r="BW291" s="74"/>
      <c r="BX291" s="74"/>
      <c r="BY291" s="74"/>
      <c r="BZ291" s="74"/>
      <c r="CA291" s="74"/>
      <c r="CB291" s="74"/>
      <c r="CC291" s="74"/>
      <c r="CD291" s="74"/>
      <c r="CE291" s="74"/>
      <c r="CF291" s="74"/>
      <c r="CG291" s="74"/>
      <c r="CH291" s="74"/>
      <c r="CI291" s="74"/>
      <c r="CJ291" s="74"/>
      <c r="CK291" s="74"/>
      <c r="CL291" s="74"/>
      <c r="CM291" s="74"/>
      <c r="CN291" s="74"/>
      <c r="CO291" s="74"/>
      <c r="CP291" s="74"/>
      <c r="CQ291" s="74"/>
      <c r="CR291" s="74"/>
      <c r="CS291" s="74"/>
      <c r="CT291" s="74"/>
      <c r="CU291" s="74"/>
      <c r="CV291" s="74"/>
      <c r="CW291" s="74"/>
      <c r="CX291" s="74"/>
      <c r="CY291" s="74"/>
      <c r="CZ291" s="74"/>
      <c r="DA291" s="74"/>
    </row>
    <row r="292" spans="38:105" x14ac:dyDescent="0.2">
      <c r="AL292" s="82"/>
      <c r="AM292" s="82"/>
      <c r="AN292" s="82"/>
      <c r="AO292" s="82"/>
      <c r="AP292" s="82"/>
      <c r="AQ292" s="74"/>
      <c r="AR292" s="74"/>
      <c r="AS292" s="74"/>
      <c r="AT292" s="74"/>
      <c r="AU292" s="74"/>
      <c r="AV292" s="74"/>
      <c r="AW292" s="74"/>
      <c r="AX292" s="74"/>
      <c r="AY292" s="74"/>
      <c r="AZ292" s="74"/>
      <c r="BA292" s="74"/>
      <c r="BB292" s="74"/>
      <c r="BC292" s="74"/>
      <c r="BD292" s="74"/>
      <c r="BE292" s="74"/>
      <c r="BF292" s="74"/>
      <c r="BG292" s="74"/>
      <c r="BH292" s="74"/>
      <c r="BI292" s="74"/>
      <c r="BJ292" s="74"/>
      <c r="BK292" s="74"/>
      <c r="BL292" s="74"/>
      <c r="BM292" s="74"/>
      <c r="BN292" s="74"/>
      <c r="BO292" s="74"/>
      <c r="BP292" s="74"/>
      <c r="BQ292" s="74"/>
      <c r="BR292" s="74"/>
      <c r="BS292" s="74"/>
      <c r="BT292" s="74"/>
      <c r="BU292" s="74"/>
      <c r="BV292" s="74"/>
      <c r="BW292" s="74"/>
      <c r="BX292" s="74"/>
      <c r="BY292" s="74"/>
      <c r="BZ292" s="74"/>
      <c r="CA292" s="74"/>
      <c r="CB292" s="74"/>
      <c r="CC292" s="74"/>
      <c r="CD292" s="74"/>
      <c r="CE292" s="74"/>
      <c r="CF292" s="74"/>
      <c r="CG292" s="74"/>
      <c r="CH292" s="74"/>
      <c r="CI292" s="74"/>
      <c r="CJ292" s="74"/>
      <c r="CK292" s="74"/>
      <c r="CL292" s="74"/>
      <c r="CM292" s="74"/>
      <c r="CN292" s="74"/>
      <c r="CO292" s="74"/>
      <c r="CP292" s="74"/>
      <c r="CQ292" s="74"/>
      <c r="CR292" s="74"/>
      <c r="CS292" s="74"/>
      <c r="CT292" s="74"/>
      <c r="CU292" s="74"/>
      <c r="CV292" s="74"/>
      <c r="CW292" s="74"/>
      <c r="CX292" s="74"/>
      <c r="CY292" s="74"/>
      <c r="CZ292" s="74"/>
      <c r="DA292" s="74"/>
    </row>
    <row r="293" spans="38:105" x14ac:dyDescent="0.2">
      <c r="AL293" s="82"/>
      <c r="AM293" s="82"/>
      <c r="AN293" s="82"/>
      <c r="AO293" s="82"/>
      <c r="AP293" s="82"/>
      <c r="AQ293" s="74"/>
      <c r="AR293" s="74"/>
      <c r="AS293" s="74"/>
      <c r="AT293" s="74"/>
      <c r="AU293" s="74"/>
      <c r="AV293" s="74"/>
      <c r="AW293" s="74"/>
      <c r="AX293" s="74"/>
      <c r="AY293" s="74"/>
      <c r="AZ293" s="74"/>
      <c r="BA293" s="74"/>
      <c r="BB293" s="74"/>
      <c r="BC293" s="74"/>
      <c r="BD293" s="74"/>
      <c r="BE293" s="74"/>
      <c r="BF293" s="74"/>
      <c r="BG293" s="74"/>
      <c r="BH293" s="74"/>
      <c r="BI293" s="74"/>
      <c r="BJ293" s="74"/>
      <c r="BK293" s="74"/>
      <c r="BL293" s="74"/>
      <c r="BM293" s="74"/>
      <c r="BN293" s="74"/>
      <c r="BO293" s="74"/>
      <c r="BP293" s="74"/>
      <c r="BQ293" s="74"/>
      <c r="BR293" s="74"/>
      <c r="BS293" s="74"/>
      <c r="BT293" s="74"/>
      <c r="BU293" s="74"/>
      <c r="BV293" s="74"/>
      <c r="BW293" s="74"/>
      <c r="BX293" s="74"/>
      <c r="BY293" s="74"/>
      <c r="BZ293" s="74"/>
      <c r="CA293" s="74"/>
      <c r="CB293" s="74"/>
      <c r="CC293" s="74"/>
      <c r="CD293" s="74"/>
      <c r="CE293" s="74"/>
      <c r="CF293" s="74"/>
      <c r="CG293" s="74"/>
      <c r="CH293" s="74"/>
      <c r="CI293" s="74"/>
      <c r="CJ293" s="74"/>
      <c r="CK293" s="74"/>
      <c r="CL293" s="74"/>
      <c r="CM293" s="74"/>
      <c r="CN293" s="74"/>
      <c r="CO293" s="74"/>
      <c r="CP293" s="74"/>
      <c r="CQ293" s="74"/>
      <c r="CR293" s="74"/>
      <c r="CS293" s="74"/>
      <c r="CT293" s="74"/>
      <c r="CU293" s="74"/>
      <c r="CV293" s="74"/>
      <c r="CW293" s="74"/>
      <c r="CX293" s="74"/>
      <c r="CY293" s="74"/>
      <c r="CZ293" s="74"/>
      <c r="DA293" s="74"/>
    </row>
    <row r="294" spans="38:105" x14ac:dyDescent="0.2">
      <c r="AL294" s="82"/>
      <c r="AM294" s="82"/>
      <c r="AN294" s="82"/>
      <c r="AO294" s="82"/>
      <c r="AP294" s="82"/>
      <c r="AQ294" s="74"/>
      <c r="AR294" s="74"/>
      <c r="AS294" s="74"/>
      <c r="AT294" s="74"/>
      <c r="AU294" s="74"/>
      <c r="AV294" s="74"/>
      <c r="AW294" s="74"/>
      <c r="AX294" s="74"/>
      <c r="AY294" s="74"/>
      <c r="AZ294" s="74"/>
      <c r="BA294" s="74"/>
      <c r="BB294" s="74"/>
      <c r="BC294" s="74"/>
      <c r="BD294" s="74"/>
      <c r="BE294" s="74"/>
      <c r="BF294" s="74"/>
      <c r="BG294" s="74"/>
      <c r="BH294" s="74"/>
      <c r="BI294" s="74"/>
      <c r="BJ294" s="74"/>
      <c r="BK294" s="74"/>
      <c r="BL294" s="74"/>
      <c r="BM294" s="74"/>
      <c r="BN294" s="74"/>
      <c r="BO294" s="74"/>
      <c r="BP294" s="74"/>
      <c r="BQ294" s="74"/>
      <c r="BR294" s="74"/>
      <c r="BS294" s="74"/>
      <c r="BT294" s="74"/>
      <c r="BU294" s="74"/>
      <c r="BV294" s="74"/>
      <c r="BW294" s="74"/>
      <c r="BX294" s="74"/>
      <c r="BY294" s="74"/>
      <c r="BZ294" s="74"/>
      <c r="CA294" s="74"/>
      <c r="CB294" s="74"/>
      <c r="CC294" s="74"/>
      <c r="CD294" s="74"/>
      <c r="CE294" s="74"/>
      <c r="CF294" s="74"/>
      <c r="CG294" s="74"/>
      <c r="CH294" s="74"/>
      <c r="CI294" s="74"/>
      <c r="CJ294" s="74"/>
      <c r="CK294" s="74"/>
      <c r="CL294" s="74"/>
      <c r="CM294" s="74"/>
      <c r="CN294" s="74"/>
      <c r="CO294" s="74"/>
      <c r="CP294" s="74"/>
      <c r="CQ294" s="74"/>
      <c r="CR294" s="74"/>
      <c r="CS294" s="74"/>
      <c r="CT294" s="74"/>
      <c r="CU294" s="74"/>
      <c r="CV294" s="74"/>
      <c r="CW294" s="74"/>
      <c r="CX294" s="74"/>
      <c r="CY294" s="74"/>
      <c r="CZ294" s="74"/>
      <c r="DA294" s="74"/>
    </row>
    <row r="295" spans="38:105" x14ac:dyDescent="0.2">
      <c r="AL295" s="82"/>
      <c r="AM295" s="82"/>
      <c r="AN295" s="82"/>
      <c r="AO295" s="82"/>
      <c r="AP295" s="82"/>
      <c r="AQ295" s="74"/>
      <c r="AR295" s="74"/>
      <c r="AS295" s="74"/>
      <c r="AT295" s="74"/>
      <c r="AU295" s="74"/>
      <c r="AV295" s="74"/>
      <c r="AW295" s="74"/>
      <c r="AX295" s="74"/>
      <c r="AY295" s="74"/>
      <c r="AZ295" s="74"/>
      <c r="BA295" s="74"/>
      <c r="BB295" s="74"/>
      <c r="BC295" s="74"/>
      <c r="BD295" s="74"/>
      <c r="BE295" s="74"/>
      <c r="BF295" s="74"/>
      <c r="BG295" s="74"/>
      <c r="BH295" s="74"/>
      <c r="BI295" s="74"/>
      <c r="BJ295" s="74"/>
      <c r="BK295" s="74"/>
      <c r="BL295" s="74"/>
      <c r="BM295" s="74"/>
      <c r="BN295" s="74"/>
      <c r="BO295" s="74"/>
      <c r="BP295" s="74"/>
      <c r="BQ295" s="74"/>
      <c r="BR295" s="74"/>
      <c r="BS295" s="74"/>
      <c r="BT295" s="74"/>
      <c r="BU295" s="74"/>
      <c r="BV295" s="74"/>
      <c r="BW295" s="74"/>
      <c r="BX295" s="74"/>
      <c r="BY295" s="74"/>
      <c r="BZ295" s="74"/>
      <c r="CA295" s="74"/>
      <c r="CB295" s="74"/>
      <c r="CC295" s="74"/>
      <c r="CD295" s="74"/>
      <c r="CE295" s="74"/>
      <c r="CF295" s="74"/>
      <c r="CG295" s="74"/>
      <c r="CH295" s="74"/>
      <c r="CI295" s="74"/>
      <c r="CJ295" s="74"/>
      <c r="CK295" s="74"/>
      <c r="CL295" s="74"/>
      <c r="CM295" s="74"/>
      <c r="CN295" s="74"/>
      <c r="CO295" s="74"/>
      <c r="CP295" s="74"/>
      <c r="CQ295" s="74"/>
      <c r="CR295" s="74"/>
      <c r="CS295" s="74"/>
      <c r="CT295" s="74"/>
      <c r="CU295" s="74"/>
      <c r="CV295" s="74"/>
      <c r="CW295" s="74"/>
      <c r="CX295" s="74"/>
      <c r="CY295" s="74"/>
      <c r="CZ295" s="74"/>
      <c r="DA295" s="74"/>
    </row>
    <row r="296" spans="38:105" x14ac:dyDescent="0.2">
      <c r="AL296" s="82"/>
      <c r="AM296" s="82"/>
      <c r="AN296" s="82"/>
      <c r="AO296" s="82"/>
      <c r="AP296" s="82"/>
      <c r="AQ296" s="74"/>
      <c r="AR296" s="74"/>
      <c r="AS296" s="74"/>
      <c r="AT296" s="74"/>
      <c r="AU296" s="74"/>
      <c r="AV296" s="74"/>
      <c r="AW296" s="74"/>
      <c r="AX296" s="74"/>
      <c r="AY296" s="74"/>
      <c r="AZ296" s="74"/>
      <c r="BA296" s="74"/>
      <c r="BB296" s="74"/>
      <c r="BC296" s="74"/>
      <c r="BD296" s="74"/>
      <c r="BE296" s="74"/>
      <c r="BF296" s="74"/>
      <c r="BG296" s="74"/>
      <c r="BH296" s="74"/>
      <c r="BI296" s="74"/>
      <c r="BJ296" s="74"/>
      <c r="BK296" s="74"/>
      <c r="BL296" s="74"/>
      <c r="BM296" s="74"/>
      <c r="BN296" s="74"/>
      <c r="BO296" s="74"/>
      <c r="BP296" s="74"/>
      <c r="BQ296" s="74"/>
      <c r="BR296" s="74"/>
      <c r="BS296" s="74"/>
      <c r="BT296" s="74"/>
      <c r="BU296" s="74"/>
      <c r="BV296" s="74"/>
      <c r="BW296" s="74"/>
      <c r="BX296" s="74"/>
      <c r="BY296" s="74"/>
      <c r="BZ296" s="74"/>
      <c r="CA296" s="74"/>
      <c r="CB296" s="74"/>
      <c r="CC296" s="74"/>
      <c r="CD296" s="74"/>
      <c r="CE296" s="74"/>
      <c r="CF296" s="74"/>
      <c r="CG296" s="74"/>
      <c r="CH296" s="74"/>
      <c r="CI296" s="74"/>
      <c r="CJ296" s="74"/>
      <c r="CK296" s="74"/>
      <c r="CL296" s="74"/>
      <c r="CM296" s="74"/>
      <c r="CN296" s="74"/>
      <c r="CO296" s="74"/>
      <c r="CP296" s="74"/>
      <c r="CQ296" s="74"/>
      <c r="CR296" s="74"/>
      <c r="CS296" s="74"/>
      <c r="CT296" s="74"/>
      <c r="CU296" s="74"/>
      <c r="CV296" s="74"/>
      <c r="CW296" s="74"/>
      <c r="CX296" s="74"/>
      <c r="CY296" s="74"/>
      <c r="CZ296" s="74"/>
      <c r="DA296" s="74"/>
    </row>
    <row r="297" spans="38:105" x14ac:dyDescent="0.2">
      <c r="AL297" s="82"/>
      <c r="AM297" s="82"/>
      <c r="AN297" s="82"/>
      <c r="AO297" s="82"/>
      <c r="AP297" s="82"/>
      <c r="AQ297" s="74"/>
      <c r="AR297" s="74"/>
      <c r="AS297" s="74"/>
      <c r="AT297" s="74"/>
      <c r="AU297" s="74"/>
      <c r="AV297" s="74"/>
      <c r="AW297" s="74"/>
      <c r="AX297" s="74"/>
      <c r="AY297" s="74"/>
      <c r="AZ297" s="74"/>
      <c r="BA297" s="74"/>
      <c r="BB297" s="74"/>
      <c r="BC297" s="74"/>
      <c r="BD297" s="74"/>
      <c r="BE297" s="74"/>
      <c r="BF297" s="74"/>
      <c r="BG297" s="74"/>
      <c r="BH297" s="74"/>
      <c r="BI297" s="74"/>
      <c r="BJ297" s="74"/>
      <c r="BK297" s="74"/>
      <c r="BL297" s="74"/>
      <c r="BM297" s="74"/>
      <c r="BN297" s="74"/>
      <c r="BO297" s="74"/>
      <c r="BP297" s="74"/>
      <c r="BQ297" s="74"/>
      <c r="BR297" s="74"/>
      <c r="BS297" s="74"/>
      <c r="BT297" s="74"/>
      <c r="BU297" s="74"/>
      <c r="BV297" s="74"/>
      <c r="BW297" s="74"/>
      <c r="BX297" s="74"/>
      <c r="BY297" s="74"/>
      <c r="BZ297" s="74"/>
      <c r="CA297" s="74"/>
      <c r="CB297" s="74"/>
      <c r="CC297" s="74"/>
      <c r="CD297" s="74"/>
      <c r="CE297" s="74"/>
      <c r="CF297" s="74"/>
      <c r="CG297" s="74"/>
      <c r="CH297" s="74"/>
      <c r="CI297" s="74"/>
      <c r="CJ297" s="74"/>
      <c r="CK297" s="74"/>
      <c r="CL297" s="74"/>
      <c r="CM297" s="74"/>
      <c r="CN297" s="74"/>
      <c r="CO297" s="74"/>
      <c r="CP297" s="74"/>
      <c r="CQ297" s="74"/>
      <c r="CR297" s="74"/>
      <c r="CS297" s="74"/>
      <c r="CT297" s="74"/>
      <c r="CU297" s="74"/>
      <c r="CV297" s="74"/>
      <c r="CW297" s="74"/>
      <c r="CX297" s="74"/>
      <c r="CY297" s="74"/>
      <c r="CZ297" s="74"/>
      <c r="DA297" s="74"/>
    </row>
    <row r="298" spans="38:105" x14ac:dyDescent="0.2">
      <c r="AL298" s="82"/>
      <c r="AM298" s="82"/>
      <c r="AN298" s="82"/>
      <c r="AO298" s="82"/>
      <c r="AP298" s="82"/>
      <c r="AQ298" s="74"/>
      <c r="AR298" s="74"/>
      <c r="AS298" s="74"/>
      <c r="AT298" s="74"/>
      <c r="AU298" s="74"/>
      <c r="AV298" s="74"/>
      <c r="AW298" s="74"/>
      <c r="AX298" s="74"/>
      <c r="AY298" s="74"/>
      <c r="AZ298" s="74"/>
      <c r="BA298" s="74"/>
      <c r="BB298" s="74"/>
      <c r="BC298" s="74"/>
      <c r="BD298" s="74"/>
      <c r="BE298" s="74"/>
      <c r="BF298" s="74"/>
      <c r="BG298" s="74"/>
      <c r="BH298" s="74"/>
      <c r="BI298" s="74"/>
      <c r="BJ298" s="74"/>
      <c r="BK298" s="74"/>
      <c r="BL298" s="74"/>
      <c r="BM298" s="74"/>
      <c r="BN298" s="74"/>
      <c r="BO298" s="74"/>
      <c r="BP298" s="74"/>
      <c r="BQ298" s="74"/>
      <c r="BR298" s="74"/>
      <c r="BS298" s="74"/>
      <c r="BT298" s="74"/>
      <c r="BU298" s="74"/>
      <c r="BV298" s="74"/>
      <c r="BW298" s="74"/>
      <c r="BX298" s="74"/>
      <c r="BY298" s="74"/>
      <c r="BZ298" s="74"/>
      <c r="CA298" s="74"/>
      <c r="CB298" s="74"/>
      <c r="CC298" s="74"/>
      <c r="CD298" s="74"/>
      <c r="CE298" s="74"/>
      <c r="CF298" s="74"/>
      <c r="CG298" s="74"/>
      <c r="CH298" s="74"/>
      <c r="CI298" s="74"/>
      <c r="CJ298" s="74"/>
      <c r="CK298" s="74"/>
      <c r="CL298" s="74"/>
      <c r="CM298" s="74"/>
      <c r="CN298" s="74"/>
      <c r="CO298" s="74"/>
      <c r="CP298" s="74"/>
      <c r="CQ298" s="74"/>
      <c r="CR298" s="74"/>
      <c r="CS298" s="74"/>
      <c r="CT298" s="74"/>
      <c r="CU298" s="74"/>
      <c r="CV298" s="74"/>
      <c r="CW298" s="74"/>
      <c r="CX298" s="74"/>
      <c r="CY298" s="74"/>
      <c r="CZ298" s="74"/>
      <c r="DA298" s="74"/>
    </row>
    <row r="299" spans="38:105" x14ac:dyDescent="0.2">
      <c r="AL299" s="82"/>
      <c r="AM299" s="82"/>
      <c r="AN299" s="82"/>
      <c r="AO299" s="82"/>
      <c r="AP299" s="82"/>
      <c r="AQ299" s="74"/>
      <c r="AR299" s="74"/>
      <c r="AS299" s="74"/>
      <c r="AT299" s="74"/>
      <c r="AU299" s="74"/>
      <c r="AV299" s="74"/>
      <c r="AW299" s="74"/>
      <c r="AX299" s="74"/>
      <c r="AY299" s="74"/>
      <c r="AZ299" s="74"/>
      <c r="BA299" s="74"/>
      <c r="BB299" s="74"/>
      <c r="BC299" s="74"/>
      <c r="BD299" s="74"/>
      <c r="BE299" s="74"/>
      <c r="BF299" s="74"/>
      <c r="BG299" s="74"/>
      <c r="BH299" s="74"/>
      <c r="BI299" s="74"/>
      <c r="BJ299" s="74"/>
      <c r="BK299" s="74"/>
      <c r="BL299" s="74"/>
      <c r="BM299" s="74"/>
      <c r="BN299" s="74"/>
      <c r="BO299" s="74"/>
      <c r="BP299" s="74"/>
      <c r="BQ299" s="74"/>
      <c r="BR299" s="74"/>
      <c r="BS299" s="74"/>
      <c r="BT299" s="74"/>
      <c r="BU299" s="74"/>
      <c r="BV299" s="74"/>
      <c r="BW299" s="74"/>
      <c r="BX299" s="74"/>
      <c r="BY299" s="74"/>
      <c r="BZ299" s="74"/>
      <c r="CA299" s="74"/>
      <c r="CB299" s="74"/>
      <c r="CC299" s="74"/>
      <c r="CD299" s="74"/>
      <c r="CE299" s="74"/>
      <c r="CF299" s="74"/>
      <c r="CG299" s="74"/>
      <c r="CH299" s="74"/>
      <c r="CI299" s="74"/>
      <c r="CJ299" s="74"/>
      <c r="CK299" s="74"/>
      <c r="CL299" s="74"/>
      <c r="CM299" s="74"/>
      <c r="CN299" s="74"/>
      <c r="CO299" s="74"/>
      <c r="CP299" s="74"/>
      <c r="CQ299" s="74"/>
      <c r="CR299" s="74"/>
      <c r="CS299" s="74"/>
      <c r="CT299" s="74"/>
      <c r="CU299" s="74"/>
      <c r="CV299" s="74"/>
      <c r="CW299" s="74"/>
      <c r="CX299" s="74"/>
      <c r="CY299" s="74"/>
      <c r="CZ299" s="74"/>
      <c r="DA299" s="74"/>
    </row>
    <row r="300" spans="38:105" x14ac:dyDescent="0.2">
      <c r="AL300" s="82"/>
      <c r="AM300" s="82"/>
      <c r="AN300" s="82"/>
      <c r="AO300" s="82"/>
      <c r="AP300" s="82"/>
      <c r="AQ300" s="74"/>
      <c r="AR300" s="74"/>
      <c r="AS300" s="74"/>
      <c r="AT300" s="74"/>
      <c r="AU300" s="74"/>
      <c r="AV300" s="74"/>
      <c r="AW300" s="74"/>
      <c r="AX300" s="74"/>
      <c r="AY300" s="74"/>
      <c r="AZ300" s="74"/>
      <c r="BA300" s="74"/>
      <c r="BB300" s="74"/>
      <c r="BC300" s="74"/>
      <c r="BD300" s="74"/>
      <c r="BE300" s="74"/>
      <c r="BF300" s="74"/>
      <c r="BG300" s="74"/>
      <c r="BH300" s="74"/>
      <c r="BI300" s="74"/>
      <c r="BJ300" s="74"/>
      <c r="BK300" s="74"/>
      <c r="BL300" s="74"/>
      <c r="BM300" s="74"/>
      <c r="BN300" s="74"/>
      <c r="BO300" s="74"/>
      <c r="BP300" s="74"/>
      <c r="BQ300" s="74"/>
      <c r="BR300" s="74"/>
      <c r="BS300" s="74"/>
      <c r="BT300" s="74"/>
      <c r="BU300" s="74"/>
      <c r="BV300" s="74"/>
      <c r="BW300" s="74"/>
      <c r="BX300" s="74"/>
      <c r="BY300" s="74"/>
      <c r="BZ300" s="74"/>
      <c r="CA300" s="74"/>
      <c r="CB300" s="74"/>
      <c r="CC300" s="74"/>
      <c r="CD300" s="74"/>
      <c r="CE300" s="74"/>
      <c r="CF300" s="74"/>
      <c r="CG300" s="74"/>
      <c r="CH300" s="74"/>
      <c r="CI300" s="74"/>
      <c r="CJ300" s="74"/>
      <c r="CK300" s="74"/>
      <c r="CL300" s="74"/>
      <c r="CM300" s="74"/>
      <c r="CN300" s="74"/>
      <c r="CO300" s="74"/>
      <c r="CP300" s="74"/>
      <c r="CQ300" s="74"/>
      <c r="CR300" s="74"/>
      <c r="CS300" s="74"/>
      <c r="CT300" s="74"/>
      <c r="CU300" s="74"/>
      <c r="CV300" s="74"/>
      <c r="CW300" s="74"/>
      <c r="CX300" s="74"/>
      <c r="CY300" s="74"/>
      <c r="CZ300" s="74"/>
      <c r="DA300" s="74"/>
    </row>
    <row r="301" spans="38:105" x14ac:dyDescent="0.2">
      <c r="AL301" s="82"/>
      <c r="AM301" s="82"/>
      <c r="AN301" s="82"/>
      <c r="AO301" s="82"/>
      <c r="AP301" s="82"/>
      <c r="AQ301" s="74"/>
      <c r="AR301" s="74"/>
      <c r="AS301" s="74"/>
      <c r="AT301" s="74"/>
      <c r="AU301" s="74"/>
      <c r="AV301" s="74"/>
      <c r="AW301" s="74"/>
      <c r="AX301" s="74"/>
      <c r="AY301" s="74"/>
      <c r="AZ301" s="74"/>
      <c r="BA301" s="74"/>
      <c r="BB301" s="74"/>
      <c r="BC301" s="74"/>
      <c r="BD301" s="74"/>
      <c r="BE301" s="74"/>
      <c r="BF301" s="74"/>
      <c r="BG301" s="74"/>
      <c r="BH301" s="74"/>
      <c r="BI301" s="74"/>
      <c r="BJ301" s="74"/>
      <c r="BK301" s="74"/>
      <c r="BL301" s="74"/>
      <c r="BM301" s="74"/>
      <c r="BN301" s="74"/>
      <c r="BO301" s="74"/>
      <c r="BP301" s="74"/>
      <c r="BQ301" s="74"/>
      <c r="BR301" s="74"/>
      <c r="BS301" s="74"/>
      <c r="BT301" s="74"/>
      <c r="BU301" s="74"/>
      <c r="BV301" s="74"/>
      <c r="BW301" s="74"/>
      <c r="BX301" s="74"/>
      <c r="BY301" s="74"/>
      <c r="BZ301" s="74"/>
      <c r="CA301" s="74"/>
      <c r="CB301" s="74"/>
      <c r="CC301" s="74"/>
      <c r="CD301" s="74"/>
      <c r="CE301" s="74"/>
      <c r="CF301" s="74"/>
      <c r="CG301" s="74"/>
      <c r="CH301" s="74"/>
      <c r="CI301" s="74"/>
      <c r="CJ301" s="74"/>
      <c r="CK301" s="74"/>
      <c r="CL301" s="74"/>
      <c r="CM301" s="74"/>
      <c r="CN301" s="74"/>
      <c r="CO301" s="74"/>
      <c r="CP301" s="74"/>
      <c r="CQ301" s="74"/>
      <c r="CR301" s="74"/>
      <c r="CS301" s="74"/>
      <c r="CT301" s="74"/>
      <c r="CU301" s="74"/>
      <c r="CV301" s="74"/>
      <c r="CW301" s="74"/>
      <c r="CX301" s="74"/>
      <c r="CY301" s="74"/>
      <c r="CZ301" s="74"/>
      <c r="DA301" s="74"/>
    </row>
    <row r="302" spans="38:105" x14ac:dyDescent="0.2">
      <c r="AL302" s="82"/>
      <c r="AM302" s="82"/>
      <c r="AN302" s="82"/>
      <c r="AO302" s="82"/>
      <c r="AP302" s="82"/>
      <c r="AQ302" s="74"/>
      <c r="AR302" s="74"/>
      <c r="AS302" s="74"/>
      <c r="AT302" s="74"/>
      <c r="AU302" s="74"/>
      <c r="AV302" s="74"/>
      <c r="AW302" s="74"/>
      <c r="AX302" s="74"/>
      <c r="AY302" s="74"/>
      <c r="AZ302" s="74"/>
      <c r="BA302" s="74"/>
      <c r="BB302" s="74"/>
      <c r="BC302" s="74"/>
      <c r="BD302" s="74"/>
      <c r="BE302" s="74"/>
      <c r="BF302" s="74"/>
      <c r="BG302" s="74"/>
      <c r="BH302" s="74"/>
      <c r="BI302" s="74"/>
      <c r="BJ302" s="74"/>
      <c r="BK302" s="74"/>
      <c r="BL302" s="74"/>
      <c r="BM302" s="74"/>
      <c r="BN302" s="74"/>
      <c r="BO302" s="74"/>
      <c r="BP302" s="74"/>
      <c r="BQ302" s="74"/>
      <c r="BR302" s="74"/>
      <c r="BS302" s="74"/>
      <c r="BT302" s="74"/>
      <c r="BU302" s="74"/>
      <c r="BV302" s="74"/>
      <c r="BW302" s="74"/>
      <c r="BX302" s="74"/>
      <c r="BY302" s="74"/>
      <c r="BZ302" s="74"/>
      <c r="CA302" s="74"/>
      <c r="CB302" s="74"/>
      <c r="CC302" s="74"/>
      <c r="CD302" s="74"/>
      <c r="CE302" s="74"/>
      <c r="CF302" s="74"/>
      <c r="CG302" s="74"/>
      <c r="CH302" s="74"/>
      <c r="CI302" s="74"/>
      <c r="CJ302" s="74"/>
      <c r="CK302" s="74"/>
      <c r="CL302" s="74"/>
      <c r="CM302" s="74"/>
      <c r="CN302" s="74"/>
      <c r="CO302" s="74"/>
      <c r="CP302" s="74"/>
      <c r="CQ302" s="74"/>
      <c r="CR302" s="74"/>
      <c r="CS302" s="74"/>
      <c r="CT302" s="74"/>
      <c r="CU302" s="74"/>
      <c r="CV302" s="74"/>
      <c r="CW302" s="74"/>
      <c r="CX302" s="74"/>
      <c r="CY302" s="74"/>
      <c r="CZ302" s="74"/>
      <c r="DA302" s="74"/>
    </row>
    <row r="303" spans="38:105" x14ac:dyDescent="0.2">
      <c r="AL303" s="82"/>
      <c r="AM303" s="82"/>
      <c r="AN303" s="82"/>
      <c r="AO303" s="82"/>
      <c r="AP303" s="82"/>
      <c r="AQ303" s="74"/>
      <c r="AR303" s="74"/>
      <c r="AS303" s="74"/>
      <c r="AT303" s="74"/>
      <c r="AU303" s="74"/>
      <c r="AV303" s="74"/>
      <c r="AW303" s="74"/>
      <c r="AX303" s="74"/>
      <c r="AY303" s="74"/>
      <c r="AZ303" s="74"/>
      <c r="BA303" s="74"/>
      <c r="BB303" s="74"/>
      <c r="BC303" s="74"/>
      <c r="BD303" s="74"/>
      <c r="BE303" s="74"/>
      <c r="BF303" s="74"/>
      <c r="BG303" s="74"/>
      <c r="BH303" s="74"/>
      <c r="BI303" s="74"/>
      <c r="BJ303" s="74"/>
      <c r="BK303" s="74"/>
      <c r="BL303" s="74"/>
      <c r="BM303" s="74"/>
      <c r="BN303" s="74"/>
      <c r="BO303" s="74"/>
      <c r="BP303" s="74"/>
      <c r="BQ303" s="74"/>
      <c r="BR303" s="74"/>
      <c r="BS303" s="74"/>
      <c r="BT303" s="74"/>
      <c r="BU303" s="74"/>
      <c r="BV303" s="74"/>
      <c r="BW303" s="74"/>
      <c r="BX303" s="74"/>
      <c r="BY303" s="74"/>
      <c r="BZ303" s="74"/>
      <c r="CA303" s="74"/>
      <c r="CB303" s="74"/>
      <c r="CC303" s="74"/>
      <c r="CD303" s="74"/>
      <c r="CE303" s="74"/>
      <c r="CF303" s="74"/>
      <c r="CG303" s="74"/>
      <c r="CH303" s="74"/>
      <c r="CI303" s="74"/>
      <c r="CJ303" s="74"/>
      <c r="CK303" s="74"/>
      <c r="CL303" s="74"/>
      <c r="CM303" s="74"/>
      <c r="CN303" s="74"/>
      <c r="CO303" s="74"/>
      <c r="CP303" s="74"/>
      <c r="CQ303" s="74"/>
      <c r="CR303" s="74"/>
      <c r="CS303" s="74"/>
      <c r="CT303" s="74"/>
      <c r="CU303" s="74"/>
      <c r="CV303" s="74"/>
      <c r="CW303" s="74"/>
      <c r="CX303" s="74"/>
      <c r="CY303" s="74"/>
      <c r="CZ303" s="74"/>
      <c r="DA303" s="74"/>
    </row>
    <row r="304" spans="38:105" x14ac:dyDescent="0.2">
      <c r="AL304" s="82"/>
      <c r="AM304" s="82"/>
      <c r="AN304" s="82"/>
      <c r="AO304" s="82"/>
      <c r="AP304" s="82"/>
      <c r="AQ304" s="74"/>
      <c r="AR304" s="74"/>
      <c r="AS304" s="74"/>
      <c r="AT304" s="74"/>
      <c r="AU304" s="74"/>
      <c r="AV304" s="74"/>
      <c r="AW304" s="74"/>
      <c r="AX304" s="74"/>
      <c r="AY304" s="74"/>
      <c r="AZ304" s="74"/>
      <c r="BA304" s="74"/>
      <c r="BB304" s="74"/>
      <c r="BC304" s="74"/>
      <c r="BD304" s="74"/>
      <c r="BE304" s="74"/>
      <c r="BF304" s="74"/>
      <c r="BG304" s="74"/>
      <c r="BH304" s="74"/>
      <c r="BI304" s="74"/>
      <c r="BJ304" s="74"/>
      <c r="BK304" s="74"/>
      <c r="BL304" s="74"/>
      <c r="BM304" s="74"/>
      <c r="BN304" s="74"/>
      <c r="BO304" s="74"/>
      <c r="BP304" s="74"/>
      <c r="BQ304" s="74"/>
      <c r="BR304" s="74"/>
      <c r="BS304" s="74"/>
      <c r="BT304" s="74"/>
      <c r="BU304" s="74"/>
      <c r="BV304" s="74"/>
      <c r="BW304" s="74"/>
      <c r="BX304" s="74"/>
      <c r="BY304" s="74"/>
      <c r="BZ304" s="74"/>
      <c r="CA304" s="74"/>
      <c r="CB304" s="74"/>
      <c r="CC304" s="74"/>
      <c r="CD304" s="74"/>
      <c r="CE304" s="74"/>
      <c r="CF304" s="74"/>
      <c r="CG304" s="74"/>
      <c r="CH304" s="74"/>
      <c r="CI304" s="74"/>
      <c r="CJ304" s="74"/>
      <c r="CK304" s="74"/>
      <c r="CL304" s="74"/>
      <c r="CM304" s="74"/>
      <c r="CN304" s="74"/>
      <c r="CO304" s="74"/>
      <c r="CP304" s="74"/>
      <c r="CQ304" s="74"/>
      <c r="CR304" s="74"/>
      <c r="CS304" s="74"/>
      <c r="CT304" s="74"/>
      <c r="CU304" s="74"/>
      <c r="CV304" s="74"/>
      <c r="CW304" s="74"/>
      <c r="CX304" s="74"/>
      <c r="CY304" s="74"/>
      <c r="CZ304" s="74"/>
      <c r="DA304" s="74"/>
    </row>
    <row r="305" spans="38:105" x14ac:dyDescent="0.2">
      <c r="AL305" s="82"/>
      <c r="AM305" s="82"/>
      <c r="AN305" s="82"/>
      <c r="AO305" s="82"/>
      <c r="AP305" s="82"/>
      <c r="AQ305" s="74"/>
      <c r="AR305" s="74"/>
      <c r="AS305" s="74"/>
      <c r="AT305" s="74"/>
      <c r="AU305" s="74"/>
      <c r="AV305" s="74"/>
      <c r="AW305" s="74"/>
      <c r="AX305" s="74"/>
      <c r="AY305" s="74"/>
      <c r="AZ305" s="74"/>
      <c r="BA305" s="74"/>
      <c r="BB305" s="74"/>
      <c r="BC305" s="74"/>
      <c r="BD305" s="74"/>
      <c r="BE305" s="74"/>
      <c r="BF305" s="74"/>
      <c r="BG305" s="74"/>
      <c r="BH305" s="74"/>
      <c r="BI305" s="74"/>
      <c r="BJ305" s="74"/>
      <c r="BK305" s="74"/>
      <c r="BL305" s="74"/>
      <c r="BM305" s="74"/>
      <c r="BN305" s="74"/>
      <c r="BO305" s="74"/>
      <c r="BP305" s="74"/>
      <c r="BQ305" s="74"/>
      <c r="BR305" s="74"/>
      <c r="BS305" s="74"/>
      <c r="BT305" s="74"/>
      <c r="BU305" s="74"/>
      <c r="BV305" s="74"/>
      <c r="BW305" s="74"/>
      <c r="BX305" s="74"/>
      <c r="BY305" s="74"/>
      <c r="BZ305" s="74"/>
      <c r="CA305" s="74"/>
      <c r="CB305" s="74"/>
      <c r="CC305" s="74"/>
      <c r="CD305" s="74"/>
      <c r="CE305" s="74"/>
      <c r="CF305" s="74"/>
      <c r="CG305" s="74"/>
      <c r="CH305" s="74"/>
      <c r="CI305" s="74"/>
      <c r="CJ305" s="74"/>
      <c r="CK305" s="74"/>
      <c r="CL305" s="74"/>
      <c r="CM305" s="74"/>
      <c r="CN305" s="74"/>
      <c r="CO305" s="74"/>
      <c r="CP305" s="74"/>
      <c r="CQ305" s="74"/>
      <c r="CR305" s="74"/>
      <c r="CS305" s="74"/>
      <c r="CT305" s="74"/>
      <c r="CU305" s="74"/>
      <c r="CV305" s="74"/>
      <c r="CW305" s="74"/>
      <c r="CX305" s="74"/>
      <c r="CY305" s="74"/>
      <c r="CZ305" s="74"/>
      <c r="DA305" s="74"/>
    </row>
    <row r="306" spans="38:105" x14ac:dyDescent="0.2">
      <c r="AL306" s="82"/>
      <c r="AM306" s="82"/>
      <c r="AN306" s="82"/>
      <c r="AO306" s="82"/>
      <c r="AP306" s="82"/>
      <c r="AQ306" s="74"/>
      <c r="AR306" s="74"/>
      <c r="AS306" s="74"/>
      <c r="AT306" s="74"/>
      <c r="AU306" s="74"/>
      <c r="AV306" s="74"/>
      <c r="AW306" s="74"/>
      <c r="AX306" s="74"/>
      <c r="AY306" s="74"/>
      <c r="AZ306" s="74"/>
      <c r="BA306" s="74"/>
      <c r="BB306" s="74"/>
      <c r="BC306" s="74"/>
      <c r="BD306" s="74"/>
      <c r="BE306" s="74"/>
      <c r="BF306" s="74"/>
      <c r="BG306" s="74"/>
      <c r="BH306" s="74"/>
      <c r="BI306" s="74"/>
      <c r="BJ306" s="74"/>
      <c r="BK306" s="74"/>
      <c r="BL306" s="74"/>
      <c r="BM306" s="74"/>
      <c r="BN306" s="74"/>
      <c r="BO306" s="74"/>
      <c r="BP306" s="74"/>
      <c r="BQ306" s="74"/>
      <c r="BR306" s="74"/>
      <c r="BS306" s="74"/>
      <c r="BT306" s="74"/>
      <c r="BU306" s="74"/>
      <c r="BV306" s="74"/>
      <c r="BW306" s="74"/>
      <c r="BX306" s="74"/>
      <c r="BY306" s="74"/>
      <c r="BZ306" s="74"/>
      <c r="CA306" s="74"/>
      <c r="CB306" s="74"/>
      <c r="CC306" s="74"/>
      <c r="CD306" s="74"/>
      <c r="CE306" s="74"/>
      <c r="CF306" s="74"/>
      <c r="CG306" s="74"/>
      <c r="CH306" s="74"/>
      <c r="CI306" s="74"/>
      <c r="CJ306" s="74"/>
      <c r="CK306" s="74"/>
      <c r="CL306" s="74"/>
      <c r="CM306" s="74"/>
      <c r="CN306" s="74"/>
      <c r="CO306" s="74"/>
      <c r="CP306" s="74"/>
      <c r="CQ306" s="74"/>
      <c r="CR306" s="74"/>
      <c r="CS306" s="74"/>
      <c r="CT306" s="74"/>
      <c r="CU306" s="74"/>
      <c r="CV306" s="74"/>
      <c r="CW306" s="74"/>
      <c r="CX306" s="74"/>
      <c r="CY306" s="74"/>
      <c r="CZ306" s="74"/>
      <c r="DA306" s="74"/>
    </row>
    <row r="307" spans="38:105" x14ac:dyDescent="0.2">
      <c r="AL307" s="82"/>
      <c r="AM307" s="82"/>
      <c r="AN307" s="82"/>
      <c r="AO307" s="82"/>
      <c r="AP307" s="82"/>
      <c r="AQ307" s="74"/>
      <c r="AR307" s="74"/>
      <c r="AS307" s="74"/>
      <c r="AT307" s="74"/>
      <c r="AU307" s="74"/>
      <c r="AV307" s="74"/>
      <c r="AW307" s="74"/>
      <c r="AX307" s="74"/>
      <c r="AY307" s="74"/>
      <c r="AZ307" s="74"/>
      <c r="BA307" s="74"/>
      <c r="BB307" s="74"/>
      <c r="BC307" s="74"/>
      <c r="BD307" s="74"/>
      <c r="BE307" s="74"/>
      <c r="BF307" s="74"/>
      <c r="BG307" s="74"/>
      <c r="BH307" s="74"/>
      <c r="BI307" s="74"/>
      <c r="BJ307" s="74"/>
      <c r="BK307" s="74"/>
      <c r="BL307" s="74"/>
      <c r="BM307" s="74"/>
      <c r="BN307" s="74"/>
      <c r="BO307" s="74"/>
      <c r="BP307" s="74"/>
      <c r="BQ307" s="74"/>
      <c r="BR307" s="74"/>
      <c r="BS307" s="74"/>
      <c r="BT307" s="74"/>
      <c r="BU307" s="74"/>
      <c r="BV307" s="74"/>
      <c r="BW307" s="74"/>
      <c r="BX307" s="74"/>
      <c r="BY307" s="74"/>
      <c r="BZ307" s="74"/>
      <c r="CA307" s="74"/>
      <c r="CB307" s="74"/>
      <c r="CC307" s="74"/>
      <c r="CD307" s="74"/>
      <c r="CE307" s="74"/>
      <c r="CF307" s="74"/>
      <c r="CG307" s="74"/>
      <c r="CH307" s="74"/>
      <c r="CI307" s="74"/>
      <c r="CJ307" s="74"/>
      <c r="CK307" s="74"/>
      <c r="CL307" s="74"/>
      <c r="CM307" s="74"/>
      <c r="CN307" s="74"/>
      <c r="CO307" s="74"/>
      <c r="CP307" s="74"/>
      <c r="CQ307" s="74"/>
      <c r="CR307" s="74"/>
      <c r="CS307" s="74"/>
      <c r="CT307" s="74"/>
      <c r="CU307" s="74"/>
      <c r="CV307" s="74"/>
      <c r="CW307" s="74"/>
      <c r="CX307" s="74"/>
      <c r="CY307" s="74"/>
      <c r="CZ307" s="74"/>
      <c r="DA307" s="74"/>
    </row>
    <row r="308" spans="38:105" x14ac:dyDescent="0.2">
      <c r="AL308" s="82"/>
      <c r="AM308" s="82"/>
      <c r="AN308" s="82"/>
      <c r="AO308" s="82"/>
      <c r="AP308" s="82"/>
      <c r="AQ308" s="74"/>
      <c r="AR308" s="74"/>
      <c r="AS308" s="74"/>
      <c r="AT308" s="74"/>
      <c r="AU308" s="74"/>
      <c r="AV308" s="74"/>
      <c r="AW308" s="74"/>
      <c r="AX308" s="74"/>
      <c r="AY308" s="74"/>
      <c r="AZ308" s="74"/>
      <c r="BA308" s="74"/>
      <c r="BB308" s="74"/>
      <c r="BC308" s="74"/>
      <c r="BD308" s="74"/>
      <c r="BE308" s="74"/>
      <c r="BF308" s="74"/>
      <c r="BG308" s="74"/>
      <c r="BH308" s="74"/>
      <c r="BI308" s="74"/>
      <c r="BJ308" s="74"/>
      <c r="BK308" s="74"/>
      <c r="BL308" s="74"/>
      <c r="BM308" s="74"/>
      <c r="BN308" s="74"/>
      <c r="BO308" s="74"/>
      <c r="BP308" s="74"/>
      <c r="BQ308" s="74"/>
      <c r="BR308" s="74"/>
      <c r="BS308" s="74"/>
      <c r="BT308" s="74"/>
      <c r="BU308" s="74"/>
      <c r="BV308" s="74"/>
      <c r="BW308" s="74"/>
      <c r="BX308" s="74"/>
      <c r="BY308" s="74"/>
      <c r="BZ308" s="74"/>
      <c r="CA308" s="74"/>
      <c r="CB308" s="74"/>
      <c r="CC308" s="74"/>
      <c r="CD308" s="74"/>
      <c r="CE308" s="74"/>
      <c r="CF308" s="74"/>
      <c r="CG308" s="74"/>
      <c r="CH308" s="74"/>
      <c r="CI308" s="74"/>
      <c r="CJ308" s="74"/>
      <c r="CK308" s="74"/>
      <c r="CL308" s="74"/>
      <c r="CM308" s="74"/>
      <c r="CN308" s="74"/>
      <c r="CO308" s="74"/>
      <c r="CP308" s="74"/>
      <c r="CQ308" s="74"/>
      <c r="CR308" s="74"/>
      <c r="CS308" s="74"/>
      <c r="CT308" s="74"/>
      <c r="CU308" s="74"/>
      <c r="CV308" s="74"/>
      <c r="CW308" s="74"/>
      <c r="CX308" s="74"/>
      <c r="CY308" s="74"/>
      <c r="CZ308" s="74"/>
      <c r="DA308" s="74"/>
    </row>
    <row r="309" spans="38:105" x14ac:dyDescent="0.2">
      <c r="AL309" s="82"/>
      <c r="AM309" s="82"/>
      <c r="AN309" s="82"/>
      <c r="AO309" s="82"/>
      <c r="AP309" s="82"/>
      <c r="AQ309" s="74"/>
      <c r="AR309" s="74"/>
      <c r="AS309" s="74"/>
      <c r="AT309" s="74"/>
      <c r="AU309" s="74"/>
      <c r="AV309" s="74"/>
      <c r="AW309" s="74"/>
      <c r="AX309" s="74"/>
      <c r="AY309" s="74"/>
      <c r="AZ309" s="74"/>
      <c r="BA309" s="74"/>
      <c r="BB309" s="74"/>
      <c r="BC309" s="74"/>
      <c r="BD309" s="74"/>
      <c r="BE309" s="74"/>
      <c r="BF309" s="74"/>
      <c r="BG309" s="74"/>
      <c r="BH309" s="74"/>
      <c r="BI309" s="74"/>
      <c r="BJ309" s="74"/>
      <c r="BK309" s="74"/>
      <c r="BL309" s="74"/>
      <c r="BM309" s="74"/>
      <c r="BN309" s="74"/>
      <c r="BO309" s="74"/>
      <c r="BP309" s="74"/>
      <c r="BQ309" s="74"/>
      <c r="BR309" s="74"/>
      <c r="BS309" s="74"/>
      <c r="BT309" s="74"/>
      <c r="BU309" s="74"/>
      <c r="BV309" s="74"/>
      <c r="BW309" s="74"/>
      <c r="BX309" s="74"/>
      <c r="BY309" s="74"/>
      <c r="BZ309" s="74"/>
      <c r="CA309" s="74"/>
      <c r="CB309" s="74"/>
      <c r="CC309" s="74"/>
      <c r="CD309" s="74"/>
      <c r="CE309" s="74"/>
      <c r="CF309" s="74"/>
      <c r="CG309" s="74"/>
      <c r="CH309" s="74"/>
      <c r="CI309" s="74"/>
      <c r="CJ309" s="74"/>
      <c r="CK309" s="74"/>
      <c r="CL309" s="74"/>
      <c r="CM309" s="74"/>
      <c r="CN309" s="74"/>
      <c r="CO309" s="74"/>
      <c r="CP309" s="74"/>
      <c r="CQ309" s="74"/>
      <c r="CR309" s="74"/>
      <c r="CS309" s="74"/>
      <c r="CT309" s="74"/>
      <c r="CU309" s="74"/>
      <c r="CV309" s="74"/>
      <c r="CW309" s="74"/>
      <c r="CX309" s="74"/>
      <c r="CY309" s="74"/>
      <c r="CZ309" s="74"/>
      <c r="DA309" s="74"/>
    </row>
    <row r="310" spans="38:105" x14ac:dyDescent="0.2">
      <c r="AL310" s="82"/>
      <c r="AM310" s="82"/>
      <c r="AN310" s="82"/>
      <c r="AO310" s="82"/>
      <c r="AP310" s="82"/>
      <c r="AQ310" s="74"/>
      <c r="AR310" s="74"/>
      <c r="AS310" s="74"/>
      <c r="AT310" s="74"/>
      <c r="AU310" s="74"/>
      <c r="AV310" s="74"/>
      <c r="AW310" s="74"/>
      <c r="AX310" s="74"/>
      <c r="AY310" s="74"/>
      <c r="AZ310" s="74"/>
      <c r="BA310" s="74"/>
      <c r="BB310" s="74"/>
      <c r="BC310" s="74"/>
      <c r="BD310" s="74"/>
      <c r="BE310" s="74"/>
      <c r="BF310" s="74"/>
      <c r="BG310" s="74"/>
      <c r="BH310" s="74"/>
      <c r="BI310" s="74"/>
      <c r="BJ310" s="74"/>
      <c r="BK310" s="74"/>
      <c r="BL310" s="74"/>
      <c r="BM310" s="74"/>
      <c r="BN310" s="74"/>
      <c r="BO310" s="74"/>
      <c r="BP310" s="74"/>
      <c r="BQ310" s="74"/>
      <c r="BR310" s="74"/>
      <c r="BS310" s="74"/>
      <c r="BT310" s="74"/>
      <c r="BU310" s="74"/>
      <c r="BV310" s="74"/>
      <c r="BW310" s="74"/>
      <c r="BX310" s="74"/>
      <c r="BY310" s="74"/>
      <c r="BZ310" s="74"/>
      <c r="CA310" s="74"/>
      <c r="CB310" s="74"/>
      <c r="CC310" s="74"/>
      <c r="CD310" s="74"/>
      <c r="CE310" s="74"/>
      <c r="CF310" s="74"/>
      <c r="CG310" s="74"/>
      <c r="CH310" s="74"/>
      <c r="CI310" s="74"/>
      <c r="CJ310" s="74"/>
      <c r="CK310" s="74"/>
      <c r="CL310" s="74"/>
      <c r="CM310" s="74"/>
      <c r="CN310" s="74"/>
      <c r="CO310" s="74"/>
      <c r="CP310" s="74"/>
      <c r="CQ310" s="74"/>
      <c r="CR310" s="74"/>
      <c r="CS310" s="74"/>
      <c r="CT310" s="74"/>
      <c r="CU310" s="74"/>
      <c r="CV310" s="74"/>
      <c r="CW310" s="74"/>
      <c r="CX310" s="74"/>
      <c r="CY310" s="74"/>
      <c r="CZ310" s="74"/>
      <c r="DA310" s="74"/>
    </row>
    <row r="311" spans="38:105" x14ac:dyDescent="0.2">
      <c r="AL311" s="82"/>
      <c r="AM311" s="82"/>
      <c r="AN311" s="82"/>
      <c r="AO311" s="82"/>
      <c r="AP311" s="82"/>
      <c r="AQ311" s="74"/>
      <c r="AR311" s="74"/>
      <c r="AS311" s="74"/>
      <c r="AT311" s="74"/>
      <c r="AU311" s="74"/>
      <c r="AV311" s="74"/>
      <c r="AW311" s="74"/>
      <c r="AX311" s="74"/>
      <c r="AY311" s="74"/>
      <c r="AZ311" s="74"/>
      <c r="BA311" s="74"/>
      <c r="BB311" s="74"/>
      <c r="BC311" s="74"/>
      <c r="BD311" s="74"/>
      <c r="BE311" s="74"/>
      <c r="BF311" s="74"/>
      <c r="BG311" s="74"/>
      <c r="BH311" s="74"/>
      <c r="BI311" s="74"/>
      <c r="BJ311" s="74"/>
      <c r="BK311" s="74"/>
      <c r="BL311" s="74"/>
      <c r="BM311" s="74"/>
      <c r="BN311" s="74"/>
      <c r="BO311" s="74"/>
      <c r="BP311" s="74"/>
      <c r="BQ311" s="74"/>
      <c r="BR311" s="74"/>
      <c r="BS311" s="74"/>
      <c r="BT311" s="74"/>
      <c r="BU311" s="74"/>
      <c r="BV311" s="74"/>
      <c r="BW311" s="74"/>
      <c r="BX311" s="74"/>
      <c r="BY311" s="74"/>
      <c r="BZ311" s="74"/>
      <c r="CA311" s="74"/>
      <c r="CB311" s="74"/>
      <c r="CC311" s="74"/>
      <c r="CD311" s="74"/>
      <c r="CE311" s="74"/>
      <c r="CF311" s="74"/>
      <c r="CG311" s="74"/>
      <c r="CH311" s="74"/>
      <c r="CI311" s="74"/>
      <c r="CJ311" s="74"/>
      <c r="CK311" s="74"/>
      <c r="CL311" s="74"/>
      <c r="CM311" s="74"/>
      <c r="CN311" s="74"/>
      <c r="CO311" s="74"/>
      <c r="CP311" s="74"/>
      <c r="CQ311" s="74"/>
      <c r="CR311" s="74"/>
      <c r="CS311" s="74"/>
      <c r="CT311" s="74"/>
      <c r="CU311" s="74"/>
      <c r="CV311" s="74"/>
      <c r="CW311" s="74"/>
      <c r="CX311" s="74"/>
      <c r="CY311" s="74"/>
      <c r="CZ311" s="74"/>
      <c r="DA311" s="74"/>
    </row>
    <row r="312" spans="38:105" x14ac:dyDescent="0.2">
      <c r="AL312" s="82"/>
      <c r="AM312" s="82"/>
      <c r="AN312" s="82"/>
      <c r="AO312" s="82"/>
      <c r="AP312" s="82"/>
      <c r="AQ312" s="74"/>
      <c r="AR312" s="74"/>
      <c r="AS312" s="74"/>
      <c r="AT312" s="74"/>
      <c r="AU312" s="74"/>
      <c r="AV312" s="74"/>
      <c r="AW312" s="74"/>
      <c r="AX312" s="74"/>
      <c r="AY312" s="74"/>
      <c r="AZ312" s="74"/>
      <c r="BA312" s="74"/>
      <c r="BB312" s="74"/>
      <c r="BC312" s="74"/>
      <c r="BD312" s="74"/>
      <c r="BE312" s="74"/>
      <c r="BF312" s="74"/>
      <c r="BG312" s="74"/>
      <c r="BH312" s="74"/>
      <c r="BI312" s="74"/>
      <c r="BJ312" s="74"/>
      <c r="BK312" s="74"/>
      <c r="BL312" s="74"/>
      <c r="BM312" s="74"/>
      <c r="BN312" s="74"/>
      <c r="BO312" s="74"/>
      <c r="BP312" s="74"/>
      <c r="BQ312" s="74"/>
      <c r="BR312" s="74"/>
      <c r="BS312" s="74"/>
      <c r="BT312" s="74"/>
      <c r="BU312" s="74"/>
      <c r="BV312" s="74"/>
      <c r="BW312" s="74"/>
      <c r="BX312" s="74"/>
      <c r="BY312" s="74"/>
      <c r="BZ312" s="74"/>
      <c r="CA312" s="74"/>
      <c r="CB312" s="74"/>
      <c r="CC312" s="74"/>
      <c r="CD312" s="74"/>
      <c r="CE312" s="74"/>
      <c r="CF312" s="74"/>
      <c r="CG312" s="74"/>
      <c r="CH312" s="74"/>
      <c r="CI312" s="74"/>
      <c r="CJ312" s="74"/>
      <c r="CK312" s="74"/>
      <c r="CL312" s="74"/>
      <c r="CM312" s="74"/>
      <c r="CN312" s="74"/>
      <c r="CO312" s="74"/>
      <c r="CP312" s="74"/>
      <c r="CQ312" s="74"/>
      <c r="CR312" s="74"/>
      <c r="CS312" s="74"/>
      <c r="CT312" s="74"/>
      <c r="CU312" s="74"/>
      <c r="CV312" s="74"/>
      <c r="CW312" s="74"/>
      <c r="CX312" s="74"/>
      <c r="CY312" s="74"/>
      <c r="CZ312" s="74"/>
      <c r="DA312" s="74"/>
    </row>
    <row r="313" spans="38:105" x14ac:dyDescent="0.2">
      <c r="AL313" s="82"/>
      <c r="AM313" s="82"/>
      <c r="AN313" s="82"/>
      <c r="AO313" s="82"/>
      <c r="AP313" s="82"/>
      <c r="AQ313" s="74"/>
      <c r="AR313" s="74"/>
      <c r="AS313" s="74"/>
      <c r="AT313" s="74"/>
      <c r="AU313" s="74"/>
      <c r="AV313" s="74"/>
      <c r="AW313" s="74"/>
      <c r="AX313" s="74"/>
      <c r="AY313" s="74"/>
      <c r="AZ313" s="74"/>
      <c r="BA313" s="74"/>
      <c r="BB313" s="74"/>
      <c r="BC313" s="74"/>
      <c r="BD313" s="74"/>
      <c r="BE313" s="74"/>
      <c r="BF313" s="74"/>
      <c r="BG313" s="74"/>
      <c r="BH313" s="74"/>
      <c r="BI313" s="74"/>
      <c r="BJ313" s="74"/>
      <c r="BK313" s="74"/>
      <c r="BL313" s="74"/>
      <c r="BM313" s="74"/>
      <c r="BN313" s="74"/>
      <c r="BO313" s="74"/>
      <c r="BP313" s="74"/>
      <c r="BQ313" s="74"/>
      <c r="BR313" s="74"/>
      <c r="BS313" s="74"/>
      <c r="BT313" s="74"/>
      <c r="BU313" s="74"/>
      <c r="BV313" s="74"/>
      <c r="BW313" s="74"/>
      <c r="BX313" s="74"/>
      <c r="BY313" s="74"/>
      <c r="BZ313" s="74"/>
      <c r="CA313" s="74"/>
      <c r="CB313" s="74"/>
      <c r="CC313" s="74"/>
      <c r="CD313" s="74"/>
      <c r="CE313" s="74"/>
      <c r="CF313" s="74"/>
      <c r="CG313" s="74"/>
      <c r="CH313" s="74"/>
      <c r="CI313" s="74"/>
      <c r="CJ313" s="74"/>
      <c r="CK313" s="74"/>
      <c r="CL313" s="74"/>
      <c r="CM313" s="74"/>
      <c r="CN313" s="74"/>
      <c r="CO313" s="74"/>
      <c r="CP313" s="74"/>
      <c r="CQ313" s="74"/>
      <c r="CR313" s="74"/>
      <c r="CS313" s="74"/>
      <c r="CT313" s="74"/>
      <c r="CU313" s="74"/>
      <c r="CV313" s="74"/>
      <c r="CW313" s="74"/>
      <c r="CX313" s="74"/>
      <c r="CY313" s="74"/>
      <c r="CZ313" s="74"/>
      <c r="DA313" s="74"/>
    </row>
    <row r="314" spans="38:105" x14ac:dyDescent="0.2">
      <c r="AL314" s="82"/>
      <c r="AM314" s="82"/>
      <c r="AN314" s="82"/>
      <c r="AO314" s="82"/>
      <c r="AP314" s="82"/>
      <c r="AQ314" s="74"/>
      <c r="AR314" s="74"/>
      <c r="AS314" s="74"/>
      <c r="AT314" s="74"/>
      <c r="AU314" s="74"/>
      <c r="AV314" s="74"/>
      <c r="AW314" s="74"/>
      <c r="AX314" s="74"/>
      <c r="AY314" s="74"/>
      <c r="AZ314" s="74"/>
      <c r="BA314" s="74"/>
      <c r="BB314" s="74"/>
      <c r="BC314" s="74"/>
      <c r="BD314" s="74"/>
      <c r="BE314" s="74"/>
      <c r="BF314" s="74"/>
      <c r="BG314" s="74"/>
      <c r="BH314" s="74"/>
      <c r="BI314" s="74"/>
      <c r="BJ314" s="74"/>
      <c r="BK314" s="74"/>
      <c r="BL314" s="74"/>
      <c r="BM314" s="74"/>
      <c r="BN314" s="74"/>
      <c r="BO314" s="74"/>
      <c r="BP314" s="74"/>
      <c r="BQ314" s="74"/>
      <c r="BR314" s="74"/>
      <c r="BS314" s="74"/>
      <c r="BT314" s="74"/>
      <c r="BU314" s="74"/>
      <c r="BV314" s="74"/>
      <c r="BW314" s="74"/>
      <c r="BX314" s="74"/>
      <c r="BY314" s="74"/>
      <c r="BZ314" s="74"/>
      <c r="CA314" s="74"/>
      <c r="CB314" s="74"/>
      <c r="CC314" s="74"/>
      <c r="CD314" s="74"/>
      <c r="CE314" s="74"/>
      <c r="CF314" s="74"/>
      <c r="CG314" s="74"/>
      <c r="CH314" s="74"/>
      <c r="CI314" s="74"/>
      <c r="CJ314" s="74"/>
      <c r="CK314" s="74"/>
      <c r="CL314" s="74"/>
      <c r="CM314" s="74"/>
      <c r="CN314" s="74"/>
      <c r="CO314" s="74"/>
      <c r="CP314" s="74"/>
      <c r="CQ314" s="74"/>
      <c r="CR314" s="74"/>
      <c r="CS314" s="74"/>
      <c r="CT314" s="74"/>
      <c r="CU314" s="74"/>
      <c r="CV314" s="74"/>
      <c r="CW314" s="74"/>
      <c r="CX314" s="74"/>
      <c r="CY314" s="74"/>
      <c r="CZ314" s="74"/>
      <c r="DA314" s="74"/>
    </row>
    <row r="315" spans="38:105" x14ac:dyDescent="0.2">
      <c r="AL315" s="82"/>
      <c r="AM315" s="82"/>
      <c r="AN315" s="82"/>
      <c r="AO315" s="82"/>
      <c r="AP315" s="82"/>
      <c r="AQ315" s="74"/>
      <c r="AR315" s="74"/>
      <c r="AS315" s="74"/>
      <c r="AT315" s="74"/>
      <c r="AU315" s="74"/>
      <c r="AV315" s="74"/>
      <c r="AW315" s="74"/>
      <c r="AX315" s="74"/>
      <c r="AY315" s="74"/>
      <c r="AZ315" s="74"/>
      <c r="BA315" s="74"/>
      <c r="BB315" s="74"/>
      <c r="BC315" s="74"/>
      <c r="BD315" s="74"/>
      <c r="BE315" s="74"/>
      <c r="BF315" s="74"/>
      <c r="BG315" s="74"/>
      <c r="BH315" s="74"/>
      <c r="BI315" s="74"/>
      <c r="BJ315" s="74"/>
      <c r="BK315" s="74"/>
      <c r="BL315" s="74"/>
      <c r="BM315" s="74"/>
      <c r="BN315" s="74"/>
      <c r="BO315" s="74"/>
      <c r="BP315" s="74"/>
      <c r="BQ315" s="74"/>
      <c r="BR315" s="74"/>
      <c r="BS315" s="74"/>
      <c r="BT315" s="74"/>
      <c r="BU315" s="74"/>
      <c r="BV315" s="74"/>
      <c r="BW315" s="74"/>
      <c r="BX315" s="74"/>
      <c r="BY315" s="74"/>
      <c r="BZ315" s="74"/>
      <c r="CA315" s="74"/>
      <c r="CB315" s="74"/>
      <c r="CC315" s="74"/>
      <c r="CD315" s="74"/>
      <c r="CE315" s="74"/>
      <c r="CF315" s="74"/>
      <c r="CG315" s="74"/>
      <c r="CH315" s="74"/>
      <c r="CI315" s="74"/>
      <c r="CJ315" s="74"/>
      <c r="CK315" s="74"/>
      <c r="CL315" s="74"/>
      <c r="CM315" s="74"/>
      <c r="CN315" s="74"/>
      <c r="CO315" s="74"/>
      <c r="CP315" s="74"/>
      <c r="CQ315" s="74"/>
      <c r="CR315" s="74"/>
      <c r="CS315" s="74"/>
      <c r="CT315" s="74"/>
      <c r="CU315" s="74"/>
      <c r="CV315" s="74"/>
      <c r="CW315" s="74"/>
      <c r="CX315" s="74"/>
      <c r="CY315" s="74"/>
      <c r="CZ315" s="74"/>
      <c r="DA315" s="74"/>
    </row>
    <row r="316" spans="38:105" x14ac:dyDescent="0.2">
      <c r="AL316" s="82"/>
      <c r="AM316" s="82"/>
      <c r="AN316" s="82"/>
      <c r="AO316" s="82"/>
      <c r="AP316" s="82"/>
      <c r="AQ316" s="74"/>
      <c r="AR316" s="74"/>
      <c r="AS316" s="74"/>
      <c r="AT316" s="74"/>
      <c r="AU316" s="74"/>
      <c r="AV316" s="74"/>
      <c r="AW316" s="74"/>
      <c r="AX316" s="74"/>
      <c r="AY316" s="74"/>
      <c r="AZ316" s="74"/>
      <c r="BA316" s="74"/>
      <c r="BB316" s="74"/>
      <c r="BC316" s="74"/>
      <c r="BD316" s="74"/>
      <c r="BE316" s="74"/>
      <c r="BF316" s="74"/>
      <c r="BG316" s="74"/>
      <c r="BH316" s="74"/>
      <c r="BI316" s="74"/>
      <c r="BJ316" s="74"/>
      <c r="BK316" s="74"/>
      <c r="BL316" s="74"/>
      <c r="BM316" s="74"/>
      <c r="BN316" s="74"/>
      <c r="BO316" s="74"/>
      <c r="BP316" s="74"/>
      <c r="BQ316" s="74"/>
      <c r="BR316" s="74"/>
      <c r="BS316" s="74"/>
      <c r="BT316" s="74"/>
      <c r="BU316" s="74"/>
      <c r="BV316" s="74"/>
      <c r="BW316" s="74"/>
      <c r="BX316" s="74"/>
      <c r="BY316" s="74"/>
      <c r="BZ316" s="74"/>
      <c r="CA316" s="74"/>
      <c r="CB316" s="74"/>
      <c r="CC316" s="74"/>
      <c r="CD316" s="74"/>
      <c r="CE316" s="74"/>
      <c r="CF316" s="74"/>
      <c r="CG316" s="74"/>
      <c r="CH316" s="74"/>
      <c r="CI316" s="74"/>
      <c r="CJ316" s="74"/>
      <c r="CK316" s="74"/>
      <c r="CL316" s="74"/>
      <c r="CM316" s="74"/>
      <c r="CN316" s="74"/>
      <c r="CO316" s="74"/>
      <c r="CP316" s="74"/>
      <c r="CQ316" s="74"/>
      <c r="CR316" s="74"/>
      <c r="CS316" s="74"/>
      <c r="CT316" s="74"/>
      <c r="CU316" s="74"/>
      <c r="CV316" s="74"/>
      <c r="CW316" s="74"/>
      <c r="CX316" s="74"/>
      <c r="CY316" s="74"/>
      <c r="CZ316" s="74"/>
      <c r="DA316" s="74"/>
    </row>
    <row r="317" spans="38:105" x14ac:dyDescent="0.2">
      <c r="AL317" s="82"/>
      <c r="AM317" s="82"/>
      <c r="AN317" s="82"/>
      <c r="AO317" s="82"/>
      <c r="AP317" s="82"/>
      <c r="AQ317" s="74"/>
      <c r="AR317" s="74"/>
      <c r="AS317" s="74"/>
      <c r="AT317" s="74"/>
      <c r="AU317" s="74"/>
      <c r="AV317" s="74"/>
      <c r="AW317" s="74"/>
      <c r="AX317" s="74"/>
      <c r="AY317" s="74"/>
      <c r="AZ317" s="74"/>
      <c r="BA317" s="74"/>
      <c r="BB317" s="74"/>
      <c r="BC317" s="74"/>
      <c r="BD317" s="74"/>
      <c r="BE317" s="74"/>
      <c r="BF317" s="74"/>
      <c r="BG317" s="74"/>
      <c r="BH317" s="74"/>
      <c r="BI317" s="74"/>
      <c r="BJ317" s="74"/>
      <c r="BK317" s="74"/>
      <c r="BL317" s="74"/>
      <c r="BM317" s="74"/>
      <c r="BN317" s="74"/>
      <c r="BO317" s="74"/>
      <c r="BP317" s="74"/>
      <c r="BQ317" s="74"/>
      <c r="BR317" s="74"/>
      <c r="BS317" s="74"/>
      <c r="BT317" s="74"/>
      <c r="BU317" s="74"/>
      <c r="BV317" s="74"/>
      <c r="BW317" s="74"/>
      <c r="BX317" s="74"/>
      <c r="BY317" s="74"/>
      <c r="BZ317" s="74"/>
      <c r="CA317" s="74"/>
      <c r="CB317" s="74"/>
      <c r="CC317" s="74"/>
      <c r="CD317" s="74"/>
      <c r="CE317" s="74"/>
      <c r="CF317" s="74"/>
      <c r="CG317" s="74"/>
      <c r="CH317" s="74"/>
      <c r="CI317" s="74"/>
      <c r="CJ317" s="74"/>
      <c r="CK317" s="74"/>
      <c r="CL317" s="74"/>
      <c r="CM317" s="74"/>
      <c r="CN317" s="74"/>
      <c r="CO317" s="74"/>
      <c r="CP317" s="74"/>
      <c r="CQ317" s="74"/>
      <c r="CR317" s="74"/>
      <c r="CS317" s="74"/>
      <c r="CT317" s="74"/>
      <c r="CU317" s="74"/>
      <c r="CV317" s="74"/>
      <c r="CW317" s="74"/>
      <c r="CX317" s="74"/>
      <c r="CY317" s="74"/>
      <c r="CZ317" s="74"/>
      <c r="DA317" s="74"/>
    </row>
    <row r="318" spans="38:105" x14ac:dyDescent="0.2">
      <c r="AL318" s="82"/>
      <c r="AM318" s="82"/>
      <c r="AN318" s="82"/>
      <c r="AO318" s="82"/>
      <c r="AP318" s="82"/>
      <c r="AQ318" s="74"/>
      <c r="AR318" s="74"/>
      <c r="AS318" s="74"/>
      <c r="AT318" s="74"/>
      <c r="AU318" s="74"/>
      <c r="AV318" s="74"/>
      <c r="AW318" s="74"/>
      <c r="AX318" s="74"/>
      <c r="AY318" s="74"/>
      <c r="AZ318" s="74"/>
      <c r="BA318" s="74"/>
      <c r="BB318" s="74"/>
      <c r="BC318" s="74"/>
      <c r="BD318" s="74"/>
      <c r="BE318" s="74"/>
      <c r="BF318" s="74"/>
      <c r="BG318" s="74"/>
      <c r="BH318" s="74"/>
      <c r="BI318" s="74"/>
      <c r="BJ318" s="74"/>
      <c r="BK318" s="74"/>
      <c r="BL318" s="74"/>
      <c r="BM318" s="74"/>
      <c r="BN318" s="74"/>
      <c r="BO318" s="74"/>
      <c r="BP318" s="74"/>
      <c r="BQ318" s="74"/>
      <c r="BR318" s="74"/>
      <c r="BS318" s="74"/>
      <c r="BT318" s="74"/>
      <c r="BU318" s="74"/>
      <c r="BV318" s="74"/>
      <c r="BW318" s="74"/>
      <c r="BX318" s="74"/>
      <c r="BY318" s="74"/>
      <c r="BZ318" s="74"/>
      <c r="CA318" s="74"/>
      <c r="CB318" s="74"/>
      <c r="CC318" s="74"/>
      <c r="CD318" s="74"/>
      <c r="CE318" s="74"/>
      <c r="CF318" s="74"/>
      <c r="CG318" s="74"/>
      <c r="CH318" s="74"/>
      <c r="CI318" s="74"/>
      <c r="CJ318" s="74"/>
      <c r="CK318" s="74"/>
      <c r="CL318" s="74"/>
      <c r="CM318" s="74"/>
      <c r="CN318" s="74"/>
      <c r="CO318" s="74"/>
      <c r="CP318" s="74"/>
      <c r="CQ318" s="74"/>
      <c r="CR318" s="74"/>
      <c r="CS318" s="74"/>
      <c r="CT318" s="74"/>
      <c r="CU318" s="74"/>
      <c r="CV318" s="74"/>
      <c r="CW318" s="74"/>
      <c r="CX318" s="74"/>
      <c r="CY318" s="74"/>
      <c r="CZ318" s="74"/>
      <c r="DA318" s="74"/>
    </row>
  </sheetData>
  <sortState ref="A6:AM166">
    <sortCondition ref="A6:A166"/>
  </sortState>
  <mergeCells count="1">
    <mergeCell ref="A2:AK3"/>
  </mergeCells>
  <phoneticPr fontId="0" type="noConversion"/>
  <printOptions gridLines="1"/>
  <pageMargins left="0.75" right="0.75" top="1" bottom="1" header="0.5" footer="0.5"/>
  <pageSetup paperSize="119" scale="7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http://schemas.microsoft.com/sharepoint/v3">Final manuscript for Bureau approval</DocumentType>
    <DocumentDescription xmlns="http://schemas.microsoft.com/sharepoint/v3">Final version of threat assessment spreadsheet (report Appendix)</DocumentDescription>
  </documentManagement>
</p:properties>
</file>

<file path=customXml/item2.xml><?xml version="1.0" encoding="utf-8"?>
<ct:contentTypeSchema xmlns:ct="http://schemas.microsoft.com/office/2006/metadata/contentType" xmlns:ma="http://schemas.microsoft.com/office/2006/metadata/properties/metaAttributes" ct:_="" ma:_="" ma:contentTypeName="IPDocumentContentType" ma:contentTypeID="0x0101006BD571182E2C4DE7854527CFFCE1B0FE009F7A1B89D464874E824B68A3083A448A" ma:contentTypeVersion="1" ma:contentTypeDescription="Information Product Document Content Type" ma:contentTypeScope="" ma:versionID="d670165c20d8b42c1322e5dadb5b97a0">
  <xsd:schema xmlns:xsd="http://www.w3.org/2001/XMLSchema" xmlns:xs="http://www.w3.org/2001/XMLSchema" xmlns:p="http://schemas.microsoft.com/office/2006/metadata/properties" xmlns:ns1="http://schemas.microsoft.com/sharepoint/v3" targetNamespace="http://schemas.microsoft.com/office/2006/metadata/properties" ma:root="true" ma:fieldsID="dc9db4ceae187639bb80d6ffa8b3598e" ns1:_="">
    <xsd:import namespace="http://schemas.microsoft.com/sharepoint/v3"/>
    <xsd:element name="properties">
      <xsd:complexType>
        <xsd:sequence>
          <xsd:element name="documentManagement">
            <xsd:complexType>
              <xsd:all>
                <xsd:element ref="ns1:DocumentType" minOccurs="0"/>
                <xsd:element ref="ns1:Document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Type" ma:index="8" nillable="true" ma:displayName="Document Type" ma:default="" ma:format="Dropdown" ma:internalName="DocumentType">
      <xsd:simpleType>
        <xsd:restriction base="dms:Choice">
          <xsd:enumeration value="[Select]"/>
          <xsd:enumeration value="Author's original manuscript"/>
          <xsd:enumeration value="SPN edited manuscript"/>
          <xsd:enumeration value="Peer review"/>
          <xsd:enumeration value="Peer review reconciliation"/>
          <xsd:enumeration value="Final manuscript for Bureau approval"/>
          <xsd:enumeration value="Final BAO approved manuscript"/>
          <xsd:enumeration value="IPPA"/>
          <xsd:enumeration value="Accepted Manuscript (only .docx file)"/>
          <xsd:enumeration value="Other"/>
        </xsd:restriction>
      </xsd:simpleType>
    </xsd:element>
    <xsd:element name="DocumentDescription" ma:index="9" nillable="true" ma:displayName="Description" ma:internalName="DocumentDescript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ACA554-9F40-452D-BCA1-5130A20E18CD}">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9ED44893-752D-4E30-9A9C-CC513F8FC4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6A9D57-63C3-4F2C-B80A-7A8F6F5EE2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Data</vt:lpstr>
      <vt:lpstr>Sheet1</vt:lpstr>
      <vt:lpstr>nvews_volcanoes</vt:lpstr>
      <vt:lpstr>Data!Print_Area</vt:lpstr>
      <vt:lpstr>Data!Print_Titles</vt:lpstr>
    </vt:vector>
  </TitlesOfParts>
  <Company>U.S. Geological Survey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jwewert</dc:creator>
  <cp:lastModifiedBy>Kate Jacques</cp:lastModifiedBy>
  <cp:lastPrinted>2018-10-02T21:50:03Z</cp:lastPrinted>
  <dcterms:created xsi:type="dcterms:W3CDTF">2004-03-05T19:49:18Z</dcterms:created>
  <dcterms:modified xsi:type="dcterms:W3CDTF">2018-10-18T14:58:24Z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0x0101006BD571182E2C4DE7854527CFFCE1B0FE009F7A1B89D464874E824B68A3083A448A</vt:lpwstr>
  </property>
</Properties>
</file>