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Y:\FASr1PUBS\MNWSC EMNQ00\FY18\rol18-emnq00-0052_Ziegeweid_SIR_097379\files_for_layout\Ziegeweidandothers_IP-097379_BAO-Approved_For_SPN_20181022\"/>
    </mc:Choice>
  </mc:AlternateContent>
  <xr:revisionPtr revIDLastSave="0" documentId="10_ncr:100000_{02839FC9-9FC1-4013-AD7D-0BE12281AC83}" xr6:coauthVersionLast="31" xr6:coauthVersionMax="31" xr10:uidLastSave="{00000000-0000-0000-0000-000000000000}"/>
  <bookViews>
    <workbookView xWindow="0" yWindow="0" windowWidth="28800" windowHeight="14025" xr2:uid="{00000000-000D-0000-FFFF-FFFF00000000}"/>
  </bookViews>
  <sheets>
    <sheet name="Appendix3_Table3-1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2" l="1"/>
  <c r="V12" i="2"/>
  <c r="V18" i="2"/>
  <c r="V14" i="2"/>
  <c r="V10" i="2"/>
  <c r="T16" i="2"/>
  <c r="T12" i="2"/>
  <c r="T18" i="2"/>
  <c r="T14" i="2"/>
  <c r="T10" i="2"/>
  <c r="R18" i="2"/>
  <c r="R16" i="2"/>
  <c r="R14" i="2"/>
  <c r="R12" i="2"/>
  <c r="R10" i="2"/>
  <c r="P18" i="2"/>
  <c r="P16" i="2"/>
  <c r="P14" i="2"/>
  <c r="P12" i="2"/>
  <c r="P10" i="2"/>
  <c r="N18" i="2"/>
  <c r="N16" i="2"/>
  <c r="N14" i="2"/>
  <c r="N12" i="2"/>
  <c r="N10" i="2"/>
  <c r="J10" i="2" l="1"/>
  <c r="J18" i="2"/>
  <c r="J16" i="2"/>
  <c r="J14" i="2"/>
  <c r="J12" i="2"/>
  <c r="J23" i="2" l="1"/>
  <c r="L23" i="2"/>
  <c r="N23" i="2"/>
  <c r="P23" i="2"/>
  <c r="R23" i="2"/>
  <c r="T23" i="2"/>
  <c r="V23" i="2"/>
  <c r="J25" i="2"/>
  <c r="L25" i="2"/>
  <c r="N25" i="2"/>
  <c r="P25" i="2"/>
  <c r="R25" i="2"/>
  <c r="T25" i="2"/>
  <c r="V25" i="2"/>
  <c r="J27" i="2"/>
  <c r="L27" i="2"/>
  <c r="N27" i="2"/>
  <c r="P27" i="2"/>
  <c r="R27" i="2"/>
  <c r="T27" i="2"/>
  <c r="V27" i="2"/>
  <c r="J29" i="2"/>
  <c r="L29" i="2"/>
  <c r="N29" i="2"/>
  <c r="P29" i="2"/>
  <c r="R29" i="2"/>
  <c r="T29" i="2"/>
  <c r="V29" i="2"/>
  <c r="J31" i="2"/>
  <c r="L31" i="2"/>
  <c r="N31" i="2"/>
  <c r="P31" i="2"/>
  <c r="R31" i="2"/>
  <c r="T31" i="2"/>
  <c r="V31" i="2"/>
  <c r="J33" i="2"/>
  <c r="L33" i="2"/>
  <c r="N33" i="2"/>
  <c r="P33" i="2"/>
  <c r="R33" i="2"/>
  <c r="T33" i="2"/>
  <c r="V33" i="2"/>
</calcChain>
</file>

<file path=xl/sharedStrings.xml><?xml version="1.0" encoding="utf-8"?>
<sst xmlns="http://schemas.openxmlformats.org/spreadsheetml/2006/main" count="256" uniqueCount="46">
  <si>
    <t>Replicate</t>
  </si>
  <si>
    <t>summer</t>
  </si>
  <si>
    <t>Kabetogama Lake near Grave Island near Ray, MN</t>
  </si>
  <si>
    <t>482731092574701</t>
  </si>
  <si>
    <t>Regular</t>
  </si>
  <si>
    <t>fall</t>
  </si>
  <si>
    <t>Namakan Lake above Blackstone Isl. Ontario, Canada</t>
  </si>
  <si>
    <t>482635092362201</t>
  </si>
  <si>
    <t>spring</t>
  </si>
  <si>
    <t>Minnesota River near Jordan, MN</t>
  </si>
  <si>
    <t>0533000</t>
  </si>
  <si>
    <t>9/23/2015</t>
  </si>
  <si>
    <t>Mississippi River below L&amp;D #3 near Red Wing, MN</t>
  </si>
  <si>
    <t>05344980</t>
  </si>
  <si>
    <t>NA</t>
  </si>
  <si>
    <t>Blank</t>
  </si>
  <si>
    <t>Vermilion River nr Crane Lake, MN</t>
  </si>
  <si>
    <t>05129115</t>
  </si>
  <si>
    <t>Mississippi River below L&amp;D #2 at Hastings, MN</t>
  </si>
  <si>
    <t>05331580</t>
  </si>
  <si>
    <t>Concentration (mg/L)</t>
  </si>
  <si>
    <t>Concentration (µg/L)</t>
  </si>
  <si>
    <t>Sodium</t>
  </si>
  <si>
    <t>Magnesium</t>
  </si>
  <si>
    <t>Calcium</t>
  </si>
  <si>
    <t>Strontium</t>
  </si>
  <si>
    <t>Manganese</t>
  </si>
  <si>
    <t>Lithium</t>
  </si>
  <si>
    <t>Barium</t>
  </si>
  <si>
    <t>Season</t>
  </si>
  <si>
    <t>Site name</t>
  </si>
  <si>
    <t>Site number</t>
  </si>
  <si>
    <t>Map number</t>
  </si>
  <si>
    <t>Sample date</t>
  </si>
  <si>
    <t>Sample time</t>
  </si>
  <si>
    <t>Sample type</t>
  </si>
  <si>
    <t>Relative percent difference</t>
  </si>
  <si>
    <r>
      <t>[</t>
    </r>
    <r>
      <rPr>
        <sz val="10"/>
        <color theme="1"/>
        <rFont val="Calibri"/>
        <family val="2"/>
      </rPr>
      <t>µ</t>
    </r>
    <r>
      <rPr>
        <sz val="10"/>
        <color theme="1"/>
        <rFont val="Times New Roman"/>
        <family val="1"/>
      </rPr>
      <t>g/L, microgram per liter; mg/L, milligram per liter; L&amp;D #, Lock and Dam number; nr, near; MN, Minnesota; NA, not applicable; Isl., Island ]</t>
    </r>
  </si>
  <si>
    <t>Protocol</t>
  </si>
  <si>
    <t>research</t>
  </si>
  <si>
    <t>05128050</t>
  </si>
  <si>
    <t>Namakan River below Flanders Rd. Ontario, Can</t>
  </si>
  <si>
    <r>
      <t>---</t>
    </r>
    <r>
      <rPr>
        <vertAlign val="superscript"/>
        <sz val="10"/>
        <color theme="1"/>
        <rFont val="Times New Roman"/>
        <family val="1"/>
      </rPr>
      <t>1</t>
    </r>
  </si>
  <si>
    <t>U.S. Geological Survey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</si>
  <si>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Samples collected using U.S. Geological Survey protocols were not analyzed for lithium.</t>
    </r>
  </si>
  <si>
    <r>
      <rPr>
        <b/>
        <sz val="12"/>
        <color theme="1"/>
        <rFont val="Univers 47 Condensed Light"/>
        <family val="3"/>
      </rPr>
      <t xml:space="preserve">Table 3.1. 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Univers 57 Condensed"/>
        <family val="3"/>
      </rPr>
      <t>Blank and replicate quality assurance data for metal concentrations obtained using U.S. Geological Survey and research protocols.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</si>
</sst>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Univers 47 Condensed Light"/>
      <family val="3"/>
    </font>
    <font>
      <b/>
      <sz val="12"/>
      <color theme="1"/>
      <name val="Univers 47 Condensed Light"/>
      <family val="3"/>
    </font>
    <font>
      <sz val="12"/>
      <color theme="1"/>
      <name val="Univers 57 Condensed"/>
      <family val="3"/>
    </font>
    <font>
      <sz val="10"/>
      <color theme="1"/>
      <name val="Calibri"/>
      <family val="2"/>
    </font>
    <font>
      <sz val="11"/>
      <color theme="1"/>
      <name val="Calibri"/>
      <family val="3"/>
      <scheme val="minor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0" fontId="1" fillId="2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0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20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/>
  </sheetViews>
  <sheetFormatPr defaultRowHeight="15"/>
  <cols>
    <col min="1" max="1" width="7.5703125" style="1" customWidth="1"/>
    <col min="2" max="2" width="15.85546875" style="2" customWidth="1"/>
    <col min="3" max="3" width="43.140625" style="1" customWidth="1"/>
    <col min="4" max="4" width="7.7109375" style="1" customWidth="1"/>
    <col min="5" max="5" width="15.5703125" style="1" customWidth="1"/>
    <col min="6" max="6" width="11.42578125" style="1" customWidth="1"/>
    <col min="7" max="7" width="10.7109375" style="1" customWidth="1"/>
    <col min="8" max="8" width="18" style="1" bestFit="1" customWidth="1"/>
    <col min="9" max="9" width="11.140625" style="1" customWidth="1"/>
    <col min="10" max="10" width="12.5703125" style="1" customWidth="1"/>
    <col min="11" max="11" width="11.42578125" style="1" customWidth="1"/>
    <col min="12" max="12" width="13" style="1" customWidth="1"/>
    <col min="13" max="13" width="11.42578125" style="1" customWidth="1"/>
    <col min="14" max="14" width="12.7109375" style="1" customWidth="1"/>
    <col min="15" max="15" width="11" style="1" customWidth="1"/>
    <col min="16" max="16" width="12.5703125" style="1" customWidth="1"/>
    <col min="17" max="17" width="10.85546875" style="1" customWidth="1"/>
    <col min="18" max="18" width="12.85546875" style="1" customWidth="1"/>
    <col min="19" max="19" width="11.7109375" style="1" customWidth="1"/>
    <col min="20" max="20" width="12.85546875" style="1" customWidth="1"/>
    <col min="21" max="21" width="11" style="1" customWidth="1"/>
    <col min="22" max="22" width="13.140625" style="1" customWidth="1"/>
    <col min="23" max="23" width="9.140625" style="1"/>
  </cols>
  <sheetData>
    <row r="1" spans="1:22" ht="16.5">
      <c r="A1" s="49" t="s">
        <v>45</v>
      </c>
    </row>
    <row r="2" spans="1:22" ht="15.75" thickBot="1">
      <c r="A2" s="45" t="s">
        <v>37</v>
      </c>
    </row>
    <row r="3" spans="1:22">
      <c r="A3" s="78" t="s">
        <v>32</v>
      </c>
      <c r="B3" s="80" t="s">
        <v>31</v>
      </c>
      <c r="C3" s="82" t="s">
        <v>30</v>
      </c>
      <c r="D3" s="82" t="s">
        <v>29</v>
      </c>
      <c r="E3" s="82" t="s">
        <v>33</v>
      </c>
      <c r="F3" s="82" t="s">
        <v>34</v>
      </c>
      <c r="G3" s="82" t="s">
        <v>35</v>
      </c>
      <c r="H3" s="101" t="s">
        <v>38</v>
      </c>
      <c r="I3" s="76" t="s">
        <v>28</v>
      </c>
      <c r="J3" s="77"/>
      <c r="K3" s="76" t="s">
        <v>27</v>
      </c>
      <c r="L3" s="77"/>
      <c r="M3" s="75" t="s">
        <v>26</v>
      </c>
      <c r="N3" s="75"/>
      <c r="O3" s="76" t="s">
        <v>25</v>
      </c>
      <c r="P3" s="77"/>
      <c r="Q3" s="75" t="s">
        <v>24</v>
      </c>
      <c r="R3" s="75"/>
      <c r="S3" s="76" t="s">
        <v>23</v>
      </c>
      <c r="T3" s="77"/>
      <c r="U3" s="76" t="s">
        <v>22</v>
      </c>
      <c r="V3" s="77"/>
    </row>
    <row r="4" spans="1:22" ht="30" customHeight="1" thickBot="1">
      <c r="A4" s="79"/>
      <c r="B4" s="81"/>
      <c r="C4" s="81"/>
      <c r="D4" s="81"/>
      <c r="E4" s="81"/>
      <c r="F4" s="81"/>
      <c r="G4" s="81"/>
      <c r="H4" s="102"/>
      <c r="I4" s="43" t="s">
        <v>21</v>
      </c>
      <c r="J4" s="42" t="s">
        <v>36</v>
      </c>
      <c r="K4" s="43" t="s">
        <v>21</v>
      </c>
      <c r="L4" s="42" t="s">
        <v>36</v>
      </c>
      <c r="M4" s="44" t="s">
        <v>21</v>
      </c>
      <c r="N4" s="44" t="s">
        <v>36</v>
      </c>
      <c r="O4" s="43" t="s">
        <v>21</v>
      </c>
      <c r="P4" s="42" t="s">
        <v>36</v>
      </c>
      <c r="Q4" s="44" t="s">
        <v>20</v>
      </c>
      <c r="R4" s="44" t="s">
        <v>36</v>
      </c>
      <c r="S4" s="43" t="s">
        <v>20</v>
      </c>
      <c r="T4" s="42" t="s">
        <v>36</v>
      </c>
      <c r="U4" s="43" t="s">
        <v>20</v>
      </c>
      <c r="V4" s="42" t="s">
        <v>36</v>
      </c>
    </row>
    <row r="5" spans="1:22" ht="16.5">
      <c r="A5" s="59">
        <v>5</v>
      </c>
      <c r="B5" s="60" t="s">
        <v>19</v>
      </c>
      <c r="C5" s="23" t="s">
        <v>18</v>
      </c>
      <c r="D5" s="61" t="s">
        <v>8</v>
      </c>
      <c r="E5" s="62">
        <v>42110</v>
      </c>
      <c r="F5" s="63">
        <v>0.32222222222222224</v>
      </c>
      <c r="G5" s="61" t="s">
        <v>15</v>
      </c>
      <c r="H5" s="61" t="s">
        <v>43</v>
      </c>
      <c r="I5" s="64">
        <v>0.6</v>
      </c>
      <c r="J5" s="34" t="s">
        <v>14</v>
      </c>
      <c r="K5" s="41" t="s">
        <v>42</v>
      </c>
      <c r="L5" s="34" t="s">
        <v>14</v>
      </c>
      <c r="M5" s="65">
        <v>0.2</v>
      </c>
      <c r="N5" s="34" t="s">
        <v>14</v>
      </c>
      <c r="O5" s="64">
        <v>0.2</v>
      </c>
      <c r="P5" s="34" t="s">
        <v>14</v>
      </c>
      <c r="Q5" s="65">
        <v>2.1999999999999999E-2</v>
      </c>
      <c r="R5" s="34" t="s">
        <v>14</v>
      </c>
      <c r="S5" s="64">
        <v>1.0999999999999999E-2</v>
      </c>
      <c r="T5" s="34" t="s">
        <v>14</v>
      </c>
      <c r="U5" s="64">
        <v>0.06</v>
      </c>
      <c r="V5" s="34" t="s">
        <v>14</v>
      </c>
    </row>
    <row r="6" spans="1:22" ht="16.5">
      <c r="A6" s="53">
        <v>12</v>
      </c>
      <c r="B6" s="54" t="s">
        <v>40</v>
      </c>
      <c r="C6" s="55" t="s">
        <v>41</v>
      </c>
      <c r="D6" s="55" t="s">
        <v>8</v>
      </c>
      <c r="E6" s="51">
        <v>42137</v>
      </c>
      <c r="F6" s="56">
        <v>0.71111111111111114</v>
      </c>
      <c r="G6" s="55" t="s">
        <v>15</v>
      </c>
      <c r="H6" s="55" t="s">
        <v>43</v>
      </c>
      <c r="I6" s="57">
        <v>0.6</v>
      </c>
      <c r="J6" s="38" t="s">
        <v>14</v>
      </c>
      <c r="K6" s="52" t="s">
        <v>42</v>
      </c>
      <c r="L6" s="38" t="s">
        <v>14</v>
      </c>
      <c r="M6" s="58">
        <v>0.2</v>
      </c>
      <c r="N6" s="38" t="s">
        <v>14</v>
      </c>
      <c r="O6" s="57">
        <v>0.2</v>
      </c>
      <c r="P6" s="38" t="s">
        <v>14</v>
      </c>
      <c r="Q6" s="58">
        <v>2.1999999999999999E-2</v>
      </c>
      <c r="R6" s="38" t="s">
        <v>14</v>
      </c>
      <c r="S6" s="57">
        <v>1.0999999999999999E-2</v>
      </c>
      <c r="T6" s="38" t="s">
        <v>14</v>
      </c>
      <c r="U6" s="57">
        <v>0.06</v>
      </c>
      <c r="V6" s="38" t="s">
        <v>14</v>
      </c>
    </row>
    <row r="7" spans="1:22" ht="16.5">
      <c r="A7" s="59">
        <v>5</v>
      </c>
      <c r="B7" s="60" t="s">
        <v>19</v>
      </c>
      <c r="C7" s="23" t="s">
        <v>18</v>
      </c>
      <c r="D7" s="61" t="s">
        <v>1</v>
      </c>
      <c r="E7" s="62">
        <v>42207</v>
      </c>
      <c r="F7" s="63">
        <v>0.29236111111111113</v>
      </c>
      <c r="G7" s="61" t="s">
        <v>15</v>
      </c>
      <c r="H7" s="61" t="s">
        <v>43</v>
      </c>
      <c r="I7" s="64">
        <v>0.6</v>
      </c>
      <c r="J7" s="34" t="s">
        <v>14</v>
      </c>
      <c r="K7" s="41" t="s">
        <v>42</v>
      </c>
      <c r="L7" s="34" t="s">
        <v>14</v>
      </c>
      <c r="M7" s="65">
        <v>0.2</v>
      </c>
      <c r="N7" s="34" t="s">
        <v>14</v>
      </c>
      <c r="O7" s="64">
        <v>0.2</v>
      </c>
      <c r="P7" s="34" t="s">
        <v>14</v>
      </c>
      <c r="Q7" s="65">
        <v>2.1999999999999999E-2</v>
      </c>
      <c r="R7" s="34" t="s">
        <v>14</v>
      </c>
      <c r="S7" s="64">
        <v>1.0999999999999999E-2</v>
      </c>
      <c r="T7" s="34" t="s">
        <v>14</v>
      </c>
      <c r="U7" s="64">
        <v>0.06</v>
      </c>
      <c r="V7" s="34" t="s">
        <v>14</v>
      </c>
    </row>
    <row r="8" spans="1:22" ht="16.5">
      <c r="A8" s="53">
        <v>5</v>
      </c>
      <c r="B8" s="54" t="s">
        <v>19</v>
      </c>
      <c r="C8" s="17" t="s">
        <v>18</v>
      </c>
      <c r="D8" s="55" t="s">
        <v>5</v>
      </c>
      <c r="E8" s="51">
        <v>42269</v>
      </c>
      <c r="F8" s="56">
        <v>0.28263888888888888</v>
      </c>
      <c r="G8" s="55" t="s">
        <v>15</v>
      </c>
      <c r="H8" s="55" t="s">
        <v>43</v>
      </c>
      <c r="I8" s="57">
        <v>0.6</v>
      </c>
      <c r="J8" s="38" t="s">
        <v>14</v>
      </c>
      <c r="K8" s="52" t="s">
        <v>42</v>
      </c>
      <c r="L8" s="38" t="s">
        <v>14</v>
      </c>
      <c r="M8" s="58">
        <v>0.2</v>
      </c>
      <c r="N8" s="38" t="s">
        <v>14</v>
      </c>
      <c r="O8" s="57">
        <v>0.2</v>
      </c>
      <c r="P8" s="38" t="s">
        <v>14</v>
      </c>
      <c r="Q8" s="58">
        <v>2.1999999999999999E-2</v>
      </c>
      <c r="R8" s="38" t="s">
        <v>14</v>
      </c>
      <c r="S8" s="57">
        <v>1.0999999999999999E-2</v>
      </c>
      <c r="T8" s="38" t="s">
        <v>14</v>
      </c>
      <c r="U8" s="57">
        <v>0.06</v>
      </c>
      <c r="V8" s="38" t="s">
        <v>14</v>
      </c>
    </row>
    <row r="9" spans="1:22" ht="16.5">
      <c r="A9" s="59">
        <v>10</v>
      </c>
      <c r="B9" s="60" t="s">
        <v>17</v>
      </c>
      <c r="C9" s="23" t="s">
        <v>16</v>
      </c>
      <c r="D9" s="61" t="s">
        <v>5</v>
      </c>
      <c r="E9" s="62">
        <v>42251</v>
      </c>
      <c r="F9" s="63">
        <v>0.29375000000000001</v>
      </c>
      <c r="G9" s="61" t="s">
        <v>15</v>
      </c>
      <c r="H9" s="61" t="s">
        <v>43</v>
      </c>
      <c r="I9" s="64">
        <v>0.6</v>
      </c>
      <c r="J9" s="34" t="s">
        <v>14</v>
      </c>
      <c r="K9" s="41" t="s">
        <v>42</v>
      </c>
      <c r="L9" s="34" t="s">
        <v>14</v>
      </c>
      <c r="M9" s="65">
        <v>0.2</v>
      </c>
      <c r="N9" s="34" t="s">
        <v>14</v>
      </c>
      <c r="O9" s="64">
        <v>0.2</v>
      </c>
      <c r="P9" s="34" t="s">
        <v>14</v>
      </c>
      <c r="Q9" s="65">
        <v>2.1999999999999999E-2</v>
      </c>
      <c r="R9" s="34" t="s">
        <v>14</v>
      </c>
      <c r="S9" s="64">
        <v>1.0999999999999999E-2</v>
      </c>
      <c r="T9" s="34" t="s">
        <v>14</v>
      </c>
      <c r="U9" s="64">
        <v>0.06</v>
      </c>
      <c r="V9" s="34" t="s">
        <v>14</v>
      </c>
    </row>
    <row r="10" spans="1:22" s="67" customFormat="1" ht="15.75">
      <c r="A10" s="53">
        <v>6</v>
      </c>
      <c r="B10" s="72" t="s">
        <v>13</v>
      </c>
      <c r="C10" s="46" t="s">
        <v>12</v>
      </c>
      <c r="D10" s="55" t="s">
        <v>8</v>
      </c>
      <c r="E10" s="70">
        <v>42107</v>
      </c>
      <c r="F10" s="56">
        <v>0.45833333333333331</v>
      </c>
      <c r="G10" s="55" t="s">
        <v>4</v>
      </c>
      <c r="H10" s="55" t="s">
        <v>43</v>
      </c>
      <c r="I10" s="71">
        <v>34.6</v>
      </c>
      <c r="J10" s="93">
        <f>((ABS(I11-I10))/(AVERAGE(I10:I11)))*100</f>
        <v>0.87082728592163783</v>
      </c>
      <c r="K10" s="52" t="s">
        <v>42</v>
      </c>
      <c r="L10" s="103" t="s">
        <v>14</v>
      </c>
      <c r="M10" s="53">
        <v>5.36</v>
      </c>
      <c r="N10" s="90">
        <f>((ABS(M11-M10))/(AVERAGE(M10:M11)))*100</f>
        <v>4.7755491881566376</v>
      </c>
      <c r="O10" s="71">
        <v>110</v>
      </c>
      <c r="P10" s="93">
        <f>((ABS(O11-O10))/(AVERAGE(O10:O11)))*100</f>
        <v>0</v>
      </c>
      <c r="Q10" s="53">
        <v>48.1</v>
      </c>
      <c r="R10" s="87">
        <f>((ABS(Q11-Q10))/(AVERAGE(Q10:Q11)))*100</f>
        <v>0.41493775933609073</v>
      </c>
      <c r="S10" s="71">
        <v>18.100000000000001</v>
      </c>
      <c r="T10" s="93">
        <f>((ABS(S11-S10))/(AVERAGE(S10:S11)))*100</f>
        <v>0.55401662049862288</v>
      </c>
      <c r="U10" s="71">
        <v>18.5</v>
      </c>
      <c r="V10" s="97">
        <f>((ABS(U11-U10))/(AVERAGE(U10:U11)))*100</f>
        <v>1.0752688172042972</v>
      </c>
    </row>
    <row r="11" spans="1:22" s="67" customFormat="1" ht="15.75">
      <c r="A11" s="53">
        <v>6</v>
      </c>
      <c r="B11" s="72" t="s">
        <v>13</v>
      </c>
      <c r="C11" s="46" t="s">
        <v>12</v>
      </c>
      <c r="D11" s="55" t="s">
        <v>8</v>
      </c>
      <c r="E11" s="70">
        <v>42107</v>
      </c>
      <c r="F11" s="56">
        <v>0.46111111111111108</v>
      </c>
      <c r="G11" s="55" t="s">
        <v>0</v>
      </c>
      <c r="H11" s="55" t="s">
        <v>43</v>
      </c>
      <c r="I11" s="71">
        <v>34.299999999999997</v>
      </c>
      <c r="J11" s="94"/>
      <c r="K11" s="52" t="s">
        <v>42</v>
      </c>
      <c r="L11" s="103"/>
      <c r="M11" s="53">
        <v>5.1100000000000003</v>
      </c>
      <c r="N11" s="90"/>
      <c r="O11" s="71">
        <v>110</v>
      </c>
      <c r="P11" s="94"/>
      <c r="Q11" s="53">
        <v>48.3</v>
      </c>
      <c r="R11" s="88"/>
      <c r="S11" s="73">
        <v>18</v>
      </c>
      <c r="T11" s="94"/>
      <c r="U11" s="71">
        <v>18.7</v>
      </c>
      <c r="V11" s="94"/>
    </row>
    <row r="12" spans="1:22" s="67" customFormat="1" ht="15.75">
      <c r="A12" s="59">
        <v>18</v>
      </c>
      <c r="B12" s="48">
        <v>482635092362201</v>
      </c>
      <c r="C12" s="47" t="s">
        <v>6</v>
      </c>
      <c r="D12" s="61" t="s">
        <v>8</v>
      </c>
      <c r="E12" s="68">
        <v>42136</v>
      </c>
      <c r="F12" s="63">
        <v>0.35416666666666669</v>
      </c>
      <c r="G12" s="61" t="s">
        <v>4</v>
      </c>
      <c r="H12" s="61" t="s">
        <v>43</v>
      </c>
      <c r="I12" s="69">
        <v>7.8</v>
      </c>
      <c r="J12" s="83">
        <f>((ABS(I13-I12))/(AVERAGE(I12:I13)))*100</f>
        <v>0</v>
      </c>
      <c r="K12" s="41" t="s">
        <v>42</v>
      </c>
      <c r="L12" s="104" t="s">
        <v>14</v>
      </c>
      <c r="M12" s="59">
        <v>0.65</v>
      </c>
      <c r="N12" s="85">
        <f>((ABS(M13-M12))/(AVERAGE(M12:M13)))*100</f>
        <v>1.5503875968992262</v>
      </c>
      <c r="O12" s="69">
        <v>21.3</v>
      </c>
      <c r="P12" s="83">
        <f>((ABS(O13-O12))/(AVERAGE(O12:O13)))*100</f>
        <v>0</v>
      </c>
      <c r="Q12" s="59">
        <v>5.24</v>
      </c>
      <c r="R12" s="85">
        <f>((ABS(Q13-Q12))/(AVERAGE(Q12:Q13)))*100</f>
        <v>1.5151515151515165</v>
      </c>
      <c r="S12" s="69">
        <v>1.93</v>
      </c>
      <c r="T12" s="83">
        <f>((ABS(S13-S12))/(AVERAGE(S12:S13)))*100</f>
        <v>0.51679586563307534</v>
      </c>
      <c r="U12" s="69">
        <v>1.62</v>
      </c>
      <c r="V12" s="83">
        <f>((ABS(U13-U12))/(AVERAGE(U12:U13)))*100</f>
        <v>0</v>
      </c>
    </row>
    <row r="13" spans="1:22" s="67" customFormat="1" ht="15.75">
      <c r="A13" s="59">
        <v>18</v>
      </c>
      <c r="B13" s="48">
        <v>482635092362201</v>
      </c>
      <c r="C13" s="47" t="s">
        <v>6</v>
      </c>
      <c r="D13" s="61" t="s">
        <v>8</v>
      </c>
      <c r="E13" s="68">
        <v>42136</v>
      </c>
      <c r="F13" s="63">
        <v>0.35694444444444445</v>
      </c>
      <c r="G13" s="61" t="s">
        <v>0</v>
      </c>
      <c r="H13" s="61" t="s">
        <v>43</v>
      </c>
      <c r="I13" s="69">
        <v>7.8</v>
      </c>
      <c r="J13" s="96"/>
      <c r="K13" s="41" t="s">
        <v>42</v>
      </c>
      <c r="L13" s="105"/>
      <c r="M13" s="59">
        <v>0.64</v>
      </c>
      <c r="N13" s="85"/>
      <c r="O13" s="69">
        <v>21.3</v>
      </c>
      <c r="P13" s="96"/>
      <c r="Q13" s="59">
        <v>5.32</v>
      </c>
      <c r="R13" s="85"/>
      <c r="S13" s="69">
        <v>1.94</v>
      </c>
      <c r="T13" s="83"/>
      <c r="U13" s="69">
        <v>1.62</v>
      </c>
      <c r="V13" s="96"/>
    </row>
    <row r="14" spans="1:22" s="67" customFormat="1" ht="15.75">
      <c r="A14" s="53">
        <v>6</v>
      </c>
      <c r="B14" s="72" t="s">
        <v>13</v>
      </c>
      <c r="C14" s="46" t="s">
        <v>12</v>
      </c>
      <c r="D14" s="55" t="s">
        <v>1</v>
      </c>
      <c r="E14" s="70">
        <v>42205</v>
      </c>
      <c r="F14" s="56">
        <v>0.45833333333333331</v>
      </c>
      <c r="G14" s="55" t="s">
        <v>4</v>
      </c>
      <c r="H14" s="55" t="s">
        <v>43</v>
      </c>
      <c r="I14" s="71">
        <v>41.6</v>
      </c>
      <c r="J14" s="97">
        <f>((ABS(I15-I14))/(AVERAGE(I14:I15)))*100</f>
        <v>1.2091898428053205</v>
      </c>
      <c r="K14" s="52" t="s">
        <v>42</v>
      </c>
      <c r="L14" s="103" t="s">
        <v>14</v>
      </c>
      <c r="M14" s="53">
        <v>1.63</v>
      </c>
      <c r="N14" s="100">
        <f>((ABS(M15-M14))/(AVERAGE(M14:M15)))*100</f>
        <v>22.525597269624566</v>
      </c>
      <c r="O14" s="71">
        <v>144</v>
      </c>
      <c r="P14" s="93">
        <f>((ABS(O15-O14))/(AVERAGE(O14:O15)))*100</f>
        <v>0</v>
      </c>
      <c r="Q14" s="53">
        <v>52.3</v>
      </c>
      <c r="R14" s="87">
        <f>((ABS(Q15-Q14))/(AVERAGE(Q14:Q15)))*100</f>
        <v>0.19138755980860156</v>
      </c>
      <c r="S14" s="71">
        <v>20.399999999999999</v>
      </c>
      <c r="T14" s="93">
        <f>((ABS(S15-S14))/(AVERAGE(S14:S15)))*100</f>
        <v>0</v>
      </c>
      <c r="U14" s="71">
        <v>15.5</v>
      </c>
      <c r="V14" s="93">
        <f>((ABS(U15-U14))/(AVERAGE(U14:U15)))*100</f>
        <v>0</v>
      </c>
    </row>
    <row r="15" spans="1:22" s="67" customFormat="1" ht="15.75">
      <c r="A15" s="53">
        <v>6</v>
      </c>
      <c r="B15" s="72" t="s">
        <v>13</v>
      </c>
      <c r="C15" s="46" t="s">
        <v>12</v>
      </c>
      <c r="D15" s="55" t="s">
        <v>1</v>
      </c>
      <c r="E15" s="70">
        <v>42205</v>
      </c>
      <c r="F15" s="56">
        <v>0.46111111111111108</v>
      </c>
      <c r="G15" s="55" t="s">
        <v>0</v>
      </c>
      <c r="H15" s="55" t="s">
        <v>43</v>
      </c>
      <c r="I15" s="71">
        <v>41.1</v>
      </c>
      <c r="J15" s="97"/>
      <c r="K15" s="52" t="s">
        <v>42</v>
      </c>
      <c r="L15" s="105"/>
      <c r="M15" s="74">
        <v>1.3</v>
      </c>
      <c r="N15" s="88"/>
      <c r="O15" s="71">
        <v>144</v>
      </c>
      <c r="P15" s="94"/>
      <c r="Q15" s="53">
        <v>52.2</v>
      </c>
      <c r="R15" s="88"/>
      <c r="S15" s="71">
        <v>20.399999999999999</v>
      </c>
      <c r="T15" s="94"/>
      <c r="U15" s="71">
        <v>15.5</v>
      </c>
      <c r="V15" s="93"/>
    </row>
    <row r="16" spans="1:22" s="67" customFormat="1" ht="15.75">
      <c r="A16" s="59">
        <v>19</v>
      </c>
      <c r="B16" s="48">
        <v>482731092574701</v>
      </c>
      <c r="C16" s="47" t="s">
        <v>2</v>
      </c>
      <c r="D16" s="61" t="s">
        <v>5</v>
      </c>
      <c r="E16" s="68">
        <v>42248</v>
      </c>
      <c r="F16" s="63">
        <v>0.4236111111111111</v>
      </c>
      <c r="G16" s="61" t="s">
        <v>4</v>
      </c>
      <c r="H16" s="61" t="s">
        <v>43</v>
      </c>
      <c r="I16" s="69">
        <v>9.6999999999999993</v>
      </c>
      <c r="J16" s="95">
        <f>((ABS(I17-I16))/(AVERAGE(I16:I17)))*100</f>
        <v>1.0362694300518098</v>
      </c>
      <c r="K16" s="41" t="s">
        <v>42</v>
      </c>
      <c r="L16" s="104" t="s">
        <v>14</v>
      </c>
      <c r="M16" s="59">
        <v>0.55000000000000004</v>
      </c>
      <c r="N16" s="85">
        <f>((ABS(M17-M16))/(AVERAGE(M16:M17)))*100</f>
        <v>1.8018018018018032</v>
      </c>
      <c r="O16" s="69">
        <v>25.8</v>
      </c>
      <c r="P16" s="95">
        <f>((ABS(O17-O16))/(AVERAGE(O16:O17)))*100</f>
        <v>3.9525691699604746</v>
      </c>
      <c r="Q16" s="59">
        <v>11.9</v>
      </c>
      <c r="R16" s="85">
        <f>((ABS(Q17-Q16))/(AVERAGE(Q16:Q17)))*100</f>
        <v>1.6949152542372972</v>
      </c>
      <c r="S16" s="69">
        <v>4.1399999999999997</v>
      </c>
      <c r="T16" s="95">
        <f>((ABS(S17-S16))/(AVERAGE(S16:S17)))*100</f>
        <v>4.946996466431095</v>
      </c>
      <c r="U16" s="69">
        <v>1.76</v>
      </c>
      <c r="V16" s="95">
        <f>((ABS(U17-U16))/(AVERAGE(U16:U17)))*100</f>
        <v>2.8818443804034608</v>
      </c>
    </row>
    <row r="17" spans="1:22" s="67" customFormat="1" ht="15.75">
      <c r="A17" s="59">
        <v>19</v>
      </c>
      <c r="B17" s="48">
        <v>482731092574701</v>
      </c>
      <c r="C17" s="47" t="s">
        <v>2</v>
      </c>
      <c r="D17" s="61" t="s">
        <v>5</v>
      </c>
      <c r="E17" s="68">
        <v>42248</v>
      </c>
      <c r="F17" s="63">
        <v>0.42638888888888887</v>
      </c>
      <c r="G17" s="61" t="s">
        <v>0</v>
      </c>
      <c r="H17" s="61" t="s">
        <v>43</v>
      </c>
      <c r="I17" s="69">
        <v>9.6</v>
      </c>
      <c r="J17" s="95"/>
      <c r="K17" s="41" t="s">
        <v>42</v>
      </c>
      <c r="L17" s="105"/>
      <c r="M17" s="59">
        <v>0.56000000000000005</v>
      </c>
      <c r="N17" s="85"/>
      <c r="O17" s="69">
        <v>24.8</v>
      </c>
      <c r="P17" s="95"/>
      <c r="Q17" s="59">
        <v>11.7</v>
      </c>
      <c r="R17" s="85"/>
      <c r="S17" s="69">
        <v>4.3499999999999996</v>
      </c>
      <c r="T17" s="95"/>
      <c r="U17" s="69">
        <v>1.71</v>
      </c>
      <c r="V17" s="95"/>
    </row>
    <row r="18" spans="1:22" s="67" customFormat="1" ht="15.75">
      <c r="A18" s="53">
        <v>6</v>
      </c>
      <c r="B18" s="72" t="s">
        <v>13</v>
      </c>
      <c r="C18" s="46" t="s">
        <v>12</v>
      </c>
      <c r="D18" s="55" t="s">
        <v>5</v>
      </c>
      <c r="E18" s="70">
        <v>42270</v>
      </c>
      <c r="F18" s="56">
        <v>0.41666666666666669</v>
      </c>
      <c r="G18" s="55" t="s">
        <v>4</v>
      </c>
      <c r="H18" s="55" t="s">
        <v>43</v>
      </c>
      <c r="I18" s="71">
        <v>41.1</v>
      </c>
      <c r="J18" s="93">
        <f>((ABS(I19-I18))/(AVERAGE(I18:I19)))*100</f>
        <v>0.2436053593179085</v>
      </c>
      <c r="K18" s="52" t="s">
        <v>42</v>
      </c>
      <c r="L18" s="103" t="s">
        <v>14</v>
      </c>
      <c r="M18" s="53">
        <v>0.82</v>
      </c>
      <c r="N18" s="90">
        <f>((ABS(M19-M18))/(AVERAGE(M18:M19)))*100</f>
        <v>7.5949367088607511</v>
      </c>
      <c r="O18" s="71">
        <v>128</v>
      </c>
      <c r="P18" s="97">
        <f>((ABS(O19-O18))/(AVERAGE(O18:O19)))*100</f>
        <v>3.9840637450199203</v>
      </c>
      <c r="Q18" s="53">
        <v>46.7</v>
      </c>
      <c r="R18" s="87">
        <f>((ABS(Q19-Q18))/(AVERAGE(Q18:Q19)))*100</f>
        <v>0.42918454935622924</v>
      </c>
      <c r="S18" s="71">
        <v>18.5</v>
      </c>
      <c r="T18" s="97">
        <f>((ABS(S19-S18))/(AVERAGE(S18:S19)))*100</f>
        <v>2.1857923497267682</v>
      </c>
      <c r="U18" s="71">
        <v>15.7</v>
      </c>
      <c r="V18" s="93">
        <f>((ABS(U19-U18))/(AVERAGE(U18:U19)))*100</f>
        <v>0.63492063492064399</v>
      </c>
    </row>
    <row r="19" spans="1:22" s="67" customFormat="1" ht="15.75">
      <c r="A19" s="53">
        <v>6</v>
      </c>
      <c r="B19" s="72" t="s">
        <v>13</v>
      </c>
      <c r="C19" s="46" t="s">
        <v>12</v>
      </c>
      <c r="D19" s="55" t="s">
        <v>5</v>
      </c>
      <c r="E19" s="70">
        <v>42270</v>
      </c>
      <c r="F19" s="56">
        <v>0.41736111111111113</v>
      </c>
      <c r="G19" s="55" t="s">
        <v>0</v>
      </c>
      <c r="H19" s="55" t="s">
        <v>43</v>
      </c>
      <c r="I19" s="73">
        <v>41</v>
      </c>
      <c r="J19" s="94"/>
      <c r="K19" s="52" t="s">
        <v>42</v>
      </c>
      <c r="L19" s="105"/>
      <c r="M19" s="53">
        <v>0.76</v>
      </c>
      <c r="N19" s="90"/>
      <c r="O19" s="71">
        <v>123</v>
      </c>
      <c r="P19" s="97"/>
      <c r="Q19" s="53">
        <v>46.5</v>
      </c>
      <c r="R19" s="88"/>
      <c r="S19" s="71">
        <v>18.100000000000001</v>
      </c>
      <c r="T19" s="97"/>
      <c r="U19" s="71">
        <v>15.8</v>
      </c>
      <c r="V19" s="93"/>
    </row>
    <row r="20" spans="1:22">
      <c r="A20" s="23">
        <v>5</v>
      </c>
      <c r="B20" s="27" t="s">
        <v>19</v>
      </c>
      <c r="C20" s="23" t="s">
        <v>18</v>
      </c>
      <c r="D20" s="23" t="s">
        <v>1</v>
      </c>
      <c r="E20" s="26">
        <v>42207</v>
      </c>
      <c r="F20" s="25">
        <v>0.29166666666666669</v>
      </c>
      <c r="G20" s="23" t="s">
        <v>15</v>
      </c>
      <c r="H20" s="23" t="s">
        <v>39</v>
      </c>
      <c r="I20" s="10">
        <v>0.1</v>
      </c>
      <c r="J20" s="41" t="s">
        <v>14</v>
      </c>
      <c r="K20" s="9">
        <v>0.06</v>
      </c>
      <c r="L20" s="34" t="s">
        <v>14</v>
      </c>
      <c r="M20" s="37">
        <v>0.1</v>
      </c>
      <c r="N20" s="23" t="s">
        <v>14</v>
      </c>
      <c r="O20" s="9">
        <v>-0.1</v>
      </c>
      <c r="P20" s="34" t="s">
        <v>14</v>
      </c>
      <c r="Q20" s="36">
        <v>0.25</v>
      </c>
      <c r="R20" s="23" t="s">
        <v>14</v>
      </c>
      <c r="S20" s="35">
        <v>0</v>
      </c>
      <c r="T20" s="34" t="s">
        <v>14</v>
      </c>
      <c r="U20" s="9">
        <v>-2.9000000000000001E-2</v>
      </c>
      <c r="V20" s="34" t="s">
        <v>14</v>
      </c>
    </row>
    <row r="21" spans="1:22">
      <c r="A21" s="17">
        <v>5</v>
      </c>
      <c r="B21" s="22" t="s">
        <v>19</v>
      </c>
      <c r="C21" s="17" t="s">
        <v>18</v>
      </c>
      <c r="D21" s="17" t="s">
        <v>5</v>
      </c>
      <c r="E21" s="21">
        <v>42269</v>
      </c>
      <c r="F21" s="20">
        <v>0.29930555555555555</v>
      </c>
      <c r="G21" s="17" t="s">
        <v>15</v>
      </c>
      <c r="H21" s="17" t="s">
        <v>39</v>
      </c>
      <c r="I21" s="19">
        <v>0</v>
      </c>
      <c r="J21" s="38" t="s">
        <v>14</v>
      </c>
      <c r="K21" s="16">
        <v>0.24</v>
      </c>
      <c r="L21" s="38" t="s">
        <v>14</v>
      </c>
      <c r="M21" s="18">
        <v>0</v>
      </c>
      <c r="N21" s="17" t="s">
        <v>14</v>
      </c>
      <c r="O21" s="16">
        <v>0.3</v>
      </c>
      <c r="P21" s="38" t="s">
        <v>14</v>
      </c>
      <c r="Q21" s="40">
        <v>1E-3</v>
      </c>
      <c r="R21" s="17" t="s">
        <v>14</v>
      </c>
      <c r="S21" s="39">
        <v>0</v>
      </c>
      <c r="T21" s="38" t="s">
        <v>14</v>
      </c>
      <c r="U21" s="16">
        <v>-2.3E-2</v>
      </c>
      <c r="V21" s="38" t="s">
        <v>14</v>
      </c>
    </row>
    <row r="22" spans="1:22">
      <c r="A22" s="23">
        <v>10</v>
      </c>
      <c r="B22" s="27" t="s">
        <v>17</v>
      </c>
      <c r="C22" s="23" t="s">
        <v>16</v>
      </c>
      <c r="D22" s="23" t="s">
        <v>5</v>
      </c>
      <c r="E22" s="26">
        <v>42251</v>
      </c>
      <c r="F22" s="25">
        <v>0.29375000000000001</v>
      </c>
      <c r="G22" s="23" t="s">
        <v>15</v>
      </c>
      <c r="H22" s="23" t="s">
        <v>39</v>
      </c>
      <c r="I22" s="10">
        <v>0.2</v>
      </c>
      <c r="J22" s="34" t="s">
        <v>14</v>
      </c>
      <c r="K22" s="9">
        <v>0.11</v>
      </c>
      <c r="L22" s="34" t="s">
        <v>14</v>
      </c>
      <c r="M22" s="37">
        <v>0.2</v>
      </c>
      <c r="N22" s="23" t="s">
        <v>14</v>
      </c>
      <c r="O22" s="9">
        <v>-0.1</v>
      </c>
      <c r="P22" s="34" t="s">
        <v>14</v>
      </c>
      <c r="Q22" s="36">
        <v>3.3000000000000002E-2</v>
      </c>
      <c r="R22" s="23" t="s">
        <v>14</v>
      </c>
      <c r="S22" s="35">
        <v>2</v>
      </c>
      <c r="T22" s="34" t="s">
        <v>14</v>
      </c>
      <c r="U22" s="9">
        <v>-5.0000000000000001E-3</v>
      </c>
      <c r="V22" s="34" t="s">
        <v>14</v>
      </c>
    </row>
    <row r="23" spans="1:22">
      <c r="A23" s="17">
        <v>6</v>
      </c>
      <c r="B23" s="22" t="s">
        <v>13</v>
      </c>
      <c r="C23" s="17" t="s">
        <v>12</v>
      </c>
      <c r="D23" s="17" t="s">
        <v>8</v>
      </c>
      <c r="E23" s="21">
        <v>42107</v>
      </c>
      <c r="F23" s="20">
        <v>0.46875</v>
      </c>
      <c r="G23" s="17" t="s">
        <v>4</v>
      </c>
      <c r="H23" s="17" t="s">
        <v>39</v>
      </c>
      <c r="I23" s="31">
        <v>38</v>
      </c>
      <c r="J23" s="93">
        <f>((ABS(I24-I23))/(AVERAGE(I23:I24)))*100</f>
        <v>0.26281208935611411</v>
      </c>
      <c r="K23" s="16">
        <v>7.33</v>
      </c>
      <c r="L23" s="97">
        <f>((ABS(K24-K23))/(AVERAGE(K23:K24)))*100</f>
        <v>2.025658338960167</v>
      </c>
      <c r="M23" s="17">
        <v>105</v>
      </c>
      <c r="N23" s="100">
        <f>((ABS(M24-M23))/(AVERAGE(M23:M24)))*100</f>
        <v>13.849287169042764</v>
      </c>
      <c r="O23" s="29">
        <v>104.9</v>
      </c>
      <c r="P23" s="93">
        <f>((ABS(O24-O23))/(AVERAGE(O23:O24)))*100</f>
        <v>0.76555023923446064</v>
      </c>
      <c r="Q23" s="17">
        <v>43.3</v>
      </c>
      <c r="R23" s="87">
        <f>((ABS(Q24-Q23))/(AVERAGE(Q23:Q24)))*100</f>
        <v>0.2306805074971198</v>
      </c>
      <c r="S23" s="16">
        <v>15.6</v>
      </c>
      <c r="T23" s="93">
        <f>((ABS(S24-S23))/(AVERAGE(S23:S24)))*100</f>
        <v>0.63897763578274536</v>
      </c>
      <c r="U23" s="16">
        <v>14.6</v>
      </c>
      <c r="V23" s="97">
        <f>((ABS(U24-U23))/(AVERAGE(U23:U24)))*100</f>
        <v>2.0338983050847506</v>
      </c>
    </row>
    <row r="24" spans="1:22">
      <c r="A24" s="17">
        <v>6</v>
      </c>
      <c r="B24" s="22" t="s">
        <v>13</v>
      </c>
      <c r="C24" s="17" t="s">
        <v>12</v>
      </c>
      <c r="D24" s="17" t="s">
        <v>8</v>
      </c>
      <c r="E24" s="21">
        <v>42107</v>
      </c>
      <c r="F24" s="20">
        <v>0.47916666666666669</v>
      </c>
      <c r="G24" s="17" t="s">
        <v>0</v>
      </c>
      <c r="H24" s="17" t="s">
        <v>39</v>
      </c>
      <c r="I24" s="31">
        <v>38.1</v>
      </c>
      <c r="J24" s="94"/>
      <c r="K24" s="16">
        <v>7.48</v>
      </c>
      <c r="L24" s="94"/>
      <c r="M24" s="17">
        <v>91.4</v>
      </c>
      <c r="N24" s="88"/>
      <c r="O24" s="29">
        <v>104.1</v>
      </c>
      <c r="P24" s="94"/>
      <c r="Q24" s="17">
        <v>43.4</v>
      </c>
      <c r="R24" s="88"/>
      <c r="S24" s="16">
        <v>15.7</v>
      </c>
      <c r="T24" s="94"/>
      <c r="U24" s="16">
        <v>14.9</v>
      </c>
      <c r="V24" s="94"/>
    </row>
    <row r="25" spans="1:22">
      <c r="A25" s="23">
        <v>6</v>
      </c>
      <c r="B25" s="27" t="s">
        <v>13</v>
      </c>
      <c r="C25" s="23" t="s">
        <v>12</v>
      </c>
      <c r="D25" s="23" t="s">
        <v>1</v>
      </c>
      <c r="E25" s="26">
        <v>42205</v>
      </c>
      <c r="F25" s="25">
        <v>0.44791666666666669</v>
      </c>
      <c r="G25" s="23" t="s">
        <v>4</v>
      </c>
      <c r="H25" s="23" t="s">
        <v>39</v>
      </c>
      <c r="I25" s="24">
        <v>53.229734882329339</v>
      </c>
      <c r="J25" s="83">
        <f>((ABS(I26-I25))/(AVERAGE(I25:I26)))*100</f>
        <v>0.71977620959223187</v>
      </c>
      <c r="K25" s="24">
        <v>11.460294626206164</v>
      </c>
      <c r="L25" s="95">
        <f>((ABS(K26-K25))/(AVERAGE(K25:K26)))*100</f>
        <v>2.4430071432762555</v>
      </c>
      <c r="M25" s="33">
        <v>120</v>
      </c>
      <c r="N25" s="85">
        <f>((ABS(M26-M25))/(AVERAGE(M25:M26)))*100</f>
        <v>1.964166702624625</v>
      </c>
      <c r="O25" s="28">
        <v>139.2501448106697</v>
      </c>
      <c r="P25" s="95">
        <f>((ABS(O26-O25))/(AVERAGE(O25:O26)))*100</f>
        <v>1.2977276311662167</v>
      </c>
      <c r="Q25" s="32">
        <v>51.6</v>
      </c>
      <c r="R25" s="85">
        <f>((ABS(Q26-Q25))/(AVERAGE(Q25:Q26)))*100</f>
        <v>1.1560693641618522</v>
      </c>
      <c r="S25" s="28">
        <v>120.1</v>
      </c>
      <c r="T25" s="95">
        <f>((ABS(S26-S25))/(AVERAGE(S25:S26)))*100</f>
        <v>1.8969072164948548</v>
      </c>
      <c r="U25" s="9">
        <v>13.2</v>
      </c>
      <c r="V25" s="83">
        <f>((ABS(U26-U25))/(AVERAGE(U25:U26)))*100</f>
        <v>0.75471698113208618</v>
      </c>
    </row>
    <row r="26" spans="1:22">
      <c r="A26" s="23">
        <v>6</v>
      </c>
      <c r="B26" s="27" t="s">
        <v>13</v>
      </c>
      <c r="C26" s="23" t="s">
        <v>12</v>
      </c>
      <c r="D26" s="23" t="s">
        <v>1</v>
      </c>
      <c r="E26" s="26">
        <v>42205</v>
      </c>
      <c r="F26" s="25">
        <v>0.45069444444444445</v>
      </c>
      <c r="G26" s="23" t="s">
        <v>0</v>
      </c>
      <c r="H26" s="23" t="s">
        <v>39</v>
      </c>
      <c r="I26" s="24">
        <v>53.614253687883256</v>
      </c>
      <c r="J26" s="96"/>
      <c r="K26" s="24">
        <v>11.743732648126016</v>
      </c>
      <c r="L26" s="96"/>
      <c r="M26" s="33">
        <v>122.38037733263174</v>
      </c>
      <c r="N26" s="86"/>
      <c r="O26" s="28">
        <v>141.06903453357401</v>
      </c>
      <c r="P26" s="96"/>
      <c r="Q26" s="32">
        <v>52.2</v>
      </c>
      <c r="R26" s="86"/>
      <c r="S26" s="28">
        <v>122.4</v>
      </c>
      <c r="T26" s="96"/>
      <c r="U26" s="9">
        <v>13.3</v>
      </c>
      <c r="V26" s="96"/>
    </row>
    <row r="27" spans="1:22">
      <c r="A27" s="17">
        <v>6</v>
      </c>
      <c r="B27" s="22" t="s">
        <v>13</v>
      </c>
      <c r="C27" s="17" t="s">
        <v>12</v>
      </c>
      <c r="D27" s="17" t="s">
        <v>5</v>
      </c>
      <c r="E27" s="22" t="s">
        <v>11</v>
      </c>
      <c r="F27" s="20">
        <v>0.4236111111111111</v>
      </c>
      <c r="G27" s="17" t="s">
        <v>4</v>
      </c>
      <c r="H27" s="17" t="s">
        <v>39</v>
      </c>
      <c r="I27" s="31">
        <v>47.6</v>
      </c>
      <c r="J27" s="93">
        <f>((ABS(I28-I27))/(AVERAGE(I27:I28)))*100</f>
        <v>0.41928721174003292</v>
      </c>
      <c r="K27" s="16">
        <v>8.6199999999999992</v>
      </c>
      <c r="L27" s="97">
        <f>((ABS(K28-K27))/(AVERAGE(K27:K28)))*100</f>
        <v>2.2287390029325458</v>
      </c>
      <c r="M27" s="30">
        <v>113</v>
      </c>
      <c r="N27" s="90">
        <f>((ABS(M28-M27))/(AVERAGE(M27:M28)))*100</f>
        <v>0.44150110375275936</v>
      </c>
      <c r="O27" s="29">
        <v>117.8</v>
      </c>
      <c r="P27" s="93">
        <f>((ABS(O28-O27))/(AVERAGE(O27:O28)))*100</f>
        <v>0.25499362515936863</v>
      </c>
      <c r="Q27" s="17">
        <v>46.7</v>
      </c>
      <c r="R27" s="87">
        <f>((ABS(Q28-Q27))/(AVERAGE(Q27:Q28)))*100</f>
        <v>0.42735042735041828</v>
      </c>
      <c r="S27" s="16">
        <v>16.2</v>
      </c>
      <c r="T27" s="93">
        <f>((ABS(S28-S27))/(AVERAGE(S27:S28)))*100</f>
        <v>0.61538461538462419</v>
      </c>
      <c r="U27" s="16">
        <v>13.2</v>
      </c>
      <c r="V27" s="93">
        <f>((ABS(U28-U27))/(AVERAGE(U27:U28)))*100</f>
        <v>0.75471698113208618</v>
      </c>
    </row>
    <row r="28" spans="1:22">
      <c r="A28" s="17">
        <v>6</v>
      </c>
      <c r="B28" s="22" t="s">
        <v>13</v>
      </c>
      <c r="C28" s="17" t="s">
        <v>12</v>
      </c>
      <c r="D28" s="17" t="s">
        <v>5</v>
      </c>
      <c r="E28" s="22" t="s">
        <v>11</v>
      </c>
      <c r="F28" s="20">
        <v>0.42708333333333331</v>
      </c>
      <c r="G28" s="17" t="s">
        <v>0</v>
      </c>
      <c r="H28" s="17" t="s">
        <v>39</v>
      </c>
      <c r="I28" s="31">
        <v>47.8</v>
      </c>
      <c r="J28" s="94"/>
      <c r="K28" s="16">
        <v>8.43</v>
      </c>
      <c r="L28" s="94"/>
      <c r="M28" s="30">
        <v>113.5</v>
      </c>
      <c r="N28" s="88"/>
      <c r="O28" s="29">
        <v>117.5</v>
      </c>
      <c r="P28" s="94"/>
      <c r="Q28" s="17">
        <v>46.9</v>
      </c>
      <c r="R28" s="88"/>
      <c r="S28" s="16">
        <v>16.3</v>
      </c>
      <c r="T28" s="94"/>
      <c r="U28" s="16">
        <v>13.3</v>
      </c>
      <c r="V28" s="94"/>
    </row>
    <row r="29" spans="1:22">
      <c r="A29" s="23">
        <v>7</v>
      </c>
      <c r="B29" s="27" t="s">
        <v>10</v>
      </c>
      <c r="C29" s="23" t="s">
        <v>9</v>
      </c>
      <c r="D29" s="23" t="s">
        <v>8</v>
      </c>
      <c r="E29" s="26">
        <v>42088</v>
      </c>
      <c r="F29" s="25">
        <v>0.70833333333333337</v>
      </c>
      <c r="G29" s="23" t="s">
        <v>4</v>
      </c>
      <c r="H29" s="23" t="s">
        <v>39</v>
      </c>
      <c r="I29" s="24">
        <v>54.7</v>
      </c>
      <c r="J29" s="95">
        <f>((ABS(I30-I29))/(AVERAGE(I29:I30)))*100</f>
        <v>8.9082969432314307</v>
      </c>
      <c r="K29" s="24">
        <v>33.6</v>
      </c>
      <c r="L29" s="95">
        <f>((ABS(K30-K29))/(AVERAGE(K29:K30)))*100</f>
        <v>1.7715057799129363</v>
      </c>
      <c r="M29" s="23">
        <v>34.700000000000003</v>
      </c>
      <c r="N29" s="89">
        <f>((ABS(M30-M29))/(AVERAGE(M29:M30)))*100</f>
        <v>126.05221097496005</v>
      </c>
      <c r="O29" s="28">
        <v>339.4</v>
      </c>
      <c r="P29" s="83">
        <f>((ABS(O30-O29))/(AVERAGE(O29:O30)))*100</f>
        <v>0.70963926670608446</v>
      </c>
      <c r="Q29" s="23">
        <v>90.6</v>
      </c>
      <c r="R29" s="85">
        <f>((ABS(Q30-Q29))/(AVERAGE(Q29:Q30)))*100</f>
        <v>1.0976948408342482</v>
      </c>
      <c r="S29" s="9">
        <v>42.8</v>
      </c>
      <c r="T29" s="83">
        <f>((ABS(S30-S29))/(AVERAGE(S29:S30)))*100</f>
        <v>0.93896713615023142</v>
      </c>
      <c r="U29" s="9">
        <v>21.8</v>
      </c>
      <c r="V29" s="95">
        <f>((ABS(U30-U29))/(AVERAGE(U29:U30)))*100</f>
        <v>1.8518518518518614</v>
      </c>
    </row>
    <row r="30" spans="1:22">
      <c r="A30" s="23">
        <v>7</v>
      </c>
      <c r="B30" s="27" t="s">
        <v>10</v>
      </c>
      <c r="C30" s="23" t="s">
        <v>9</v>
      </c>
      <c r="D30" s="23" t="s">
        <v>8</v>
      </c>
      <c r="E30" s="26">
        <v>42088</v>
      </c>
      <c r="F30" s="25">
        <v>0.71180555555555547</v>
      </c>
      <c r="G30" s="23" t="s">
        <v>0</v>
      </c>
      <c r="H30" s="23" t="s">
        <v>39</v>
      </c>
      <c r="I30" s="24">
        <v>59.8</v>
      </c>
      <c r="J30" s="96"/>
      <c r="K30" s="24">
        <v>33.01</v>
      </c>
      <c r="L30" s="96"/>
      <c r="M30" s="23">
        <v>153</v>
      </c>
      <c r="N30" s="86"/>
      <c r="O30" s="9">
        <v>337</v>
      </c>
      <c r="P30" s="96"/>
      <c r="Q30" s="23">
        <v>91.6</v>
      </c>
      <c r="R30" s="86"/>
      <c r="S30" s="9">
        <v>42.4</v>
      </c>
      <c r="T30" s="96"/>
      <c r="U30" s="9">
        <v>21.4</v>
      </c>
      <c r="V30" s="96"/>
    </row>
    <row r="31" spans="1:22">
      <c r="A31" s="17">
        <v>18</v>
      </c>
      <c r="B31" s="22" t="s">
        <v>7</v>
      </c>
      <c r="C31" s="17" t="s">
        <v>6</v>
      </c>
      <c r="D31" s="17" t="s">
        <v>5</v>
      </c>
      <c r="E31" s="21">
        <v>42248</v>
      </c>
      <c r="F31" s="20">
        <v>0.37847222222222227</v>
      </c>
      <c r="G31" s="17" t="s">
        <v>4</v>
      </c>
      <c r="H31" s="17" t="s">
        <v>39</v>
      </c>
      <c r="I31" s="19">
        <v>7.6</v>
      </c>
      <c r="J31" s="97">
        <f>((ABS(I32-I31))/(AVERAGE(I31:I32)))*100</f>
        <v>1.3245033112582734</v>
      </c>
      <c r="K31" s="16">
        <v>0.91</v>
      </c>
      <c r="L31" s="99">
        <f>((ABS(K32-K31))/(AVERAGE(K31:K32)))*100</f>
        <v>10.416666666666664</v>
      </c>
      <c r="M31" s="18">
        <v>2.9</v>
      </c>
      <c r="N31" s="90">
        <f>((ABS(M32-M31))/(AVERAGE(M31:M32)))*100</f>
        <v>3.5087719298245648</v>
      </c>
      <c r="O31" s="16">
        <v>20.399999999999999</v>
      </c>
      <c r="P31" s="97">
        <f>((ABS(O32-O31))/(AVERAGE(O31:O32)))*100</f>
        <v>1.4814814814814674</v>
      </c>
      <c r="Q31" s="17">
        <v>10.1</v>
      </c>
      <c r="R31" s="87">
        <f>((ABS(Q32-Q31))/(AVERAGE(Q31:Q32)))*100</f>
        <v>0.98522167487684398</v>
      </c>
      <c r="S31" s="16">
        <v>1.49</v>
      </c>
      <c r="T31" s="97">
        <f>((ABS(S32-S31))/(AVERAGE(S31:S32)))*100</f>
        <v>3.947368421052635</v>
      </c>
      <c r="U31" s="16">
        <v>1.22</v>
      </c>
      <c r="V31" s="97">
        <f>((ABS(U32-U31))/(AVERAGE(U31:U32)))*100</f>
        <v>3.3333333333333366</v>
      </c>
    </row>
    <row r="32" spans="1:22">
      <c r="A32" s="17">
        <v>18</v>
      </c>
      <c r="B32" s="22" t="s">
        <v>7</v>
      </c>
      <c r="C32" s="17" t="s">
        <v>6</v>
      </c>
      <c r="D32" s="17" t="s">
        <v>5</v>
      </c>
      <c r="E32" s="21">
        <v>42249</v>
      </c>
      <c r="F32" s="20">
        <v>0.37916666666666665</v>
      </c>
      <c r="G32" s="17" t="s">
        <v>0</v>
      </c>
      <c r="H32" s="17" t="s">
        <v>39</v>
      </c>
      <c r="I32" s="19">
        <v>7.5</v>
      </c>
      <c r="J32" s="94"/>
      <c r="K32" s="16">
        <v>1.01</v>
      </c>
      <c r="L32" s="94"/>
      <c r="M32" s="18">
        <v>2.8</v>
      </c>
      <c r="N32" s="88"/>
      <c r="O32" s="16">
        <v>20.100000000000001</v>
      </c>
      <c r="P32" s="94"/>
      <c r="Q32" s="17">
        <v>10.199999999999999</v>
      </c>
      <c r="R32" s="88"/>
      <c r="S32" s="16">
        <v>1.55</v>
      </c>
      <c r="T32" s="94"/>
      <c r="U32" s="16">
        <v>1.18</v>
      </c>
      <c r="V32" s="94"/>
    </row>
    <row r="33" spans="1:22">
      <c r="A33" s="11">
        <v>19</v>
      </c>
      <c r="B33" s="15" t="s">
        <v>3</v>
      </c>
      <c r="C33" s="11" t="s">
        <v>2</v>
      </c>
      <c r="D33" s="11" t="s">
        <v>1</v>
      </c>
      <c r="E33" s="14">
        <v>42199</v>
      </c>
      <c r="F33" s="13">
        <v>0.54513888888888895</v>
      </c>
      <c r="G33" s="11" t="s">
        <v>4</v>
      </c>
      <c r="H33" s="23" t="s">
        <v>39</v>
      </c>
      <c r="I33" s="9">
        <v>11.1</v>
      </c>
      <c r="J33" s="83">
        <f>((ABS(I34-I33))/(AVERAGE(I33:I34)))*100</f>
        <v>0</v>
      </c>
      <c r="K33" s="9">
        <v>1.53</v>
      </c>
      <c r="L33" s="95">
        <f>((ABS(K34-K33))/(AVERAGE(K33:K34)))*100</f>
        <v>4.0000000000000036</v>
      </c>
      <c r="M33" s="12">
        <v>2.8</v>
      </c>
      <c r="N33" s="98">
        <f>((ABS(M34-M33))/(AVERAGE(M33:M34)))*100</f>
        <v>3.6363636363636238</v>
      </c>
      <c r="O33" s="9">
        <v>23.1</v>
      </c>
      <c r="P33" s="83">
        <f>((ABS(O34-O33))/(AVERAGE(O33:O34)))*100</f>
        <v>0.86206896551723822</v>
      </c>
      <c r="Q33" s="11">
        <v>10.1</v>
      </c>
      <c r="R33" s="91">
        <f>((ABS(Q34-Q33))/(AVERAGE(Q33:Q34)))*100</f>
        <v>0.98522167487684398</v>
      </c>
      <c r="S33" s="10">
        <v>3.9</v>
      </c>
      <c r="T33" s="83">
        <f>((ABS(S34-S33))/(AVERAGE(S33:S34)))*100</f>
        <v>0.25673940949935264</v>
      </c>
      <c r="U33" s="9">
        <v>1.37</v>
      </c>
      <c r="V33" s="83">
        <f>((ABS(U34-U33))/(AVERAGE(U33:U34)))*100</f>
        <v>0.72727272727271175</v>
      </c>
    </row>
    <row r="34" spans="1:22" ht="15.75" thickBot="1">
      <c r="A34" s="4">
        <v>19</v>
      </c>
      <c r="B34" s="8" t="s">
        <v>3</v>
      </c>
      <c r="C34" s="4" t="s">
        <v>2</v>
      </c>
      <c r="D34" s="4" t="s">
        <v>1</v>
      </c>
      <c r="E34" s="7">
        <v>42199</v>
      </c>
      <c r="F34" s="6">
        <v>0.54791666666666672</v>
      </c>
      <c r="G34" s="4" t="s">
        <v>0</v>
      </c>
      <c r="H34" s="50" t="s">
        <v>39</v>
      </c>
      <c r="I34" s="3">
        <v>11.1</v>
      </c>
      <c r="J34" s="84"/>
      <c r="K34" s="3">
        <v>1.47</v>
      </c>
      <c r="L34" s="84"/>
      <c r="M34" s="5">
        <v>2.7</v>
      </c>
      <c r="N34" s="92"/>
      <c r="O34" s="3">
        <v>23.3</v>
      </c>
      <c r="P34" s="84"/>
      <c r="Q34" s="4">
        <v>10.199999999999999</v>
      </c>
      <c r="R34" s="92"/>
      <c r="S34" s="3">
        <v>3.89</v>
      </c>
      <c r="T34" s="84"/>
      <c r="U34" s="3">
        <v>1.38</v>
      </c>
      <c r="V34" s="84"/>
    </row>
    <row r="35" spans="1:22">
      <c r="A35" s="66" t="s">
        <v>44</v>
      </c>
    </row>
  </sheetData>
  <mergeCells count="92">
    <mergeCell ref="V10:V11"/>
    <mergeCell ref="V12:V13"/>
    <mergeCell ref="V14:V15"/>
    <mergeCell ref="V16:V17"/>
    <mergeCell ref="V18:V19"/>
    <mergeCell ref="T10:T11"/>
    <mergeCell ref="T12:T13"/>
    <mergeCell ref="T14:T15"/>
    <mergeCell ref="T16:T17"/>
    <mergeCell ref="T18:T19"/>
    <mergeCell ref="R10:R11"/>
    <mergeCell ref="R12:R13"/>
    <mergeCell ref="R14:R15"/>
    <mergeCell ref="R16:R17"/>
    <mergeCell ref="R18:R19"/>
    <mergeCell ref="P10:P11"/>
    <mergeCell ref="P12:P13"/>
    <mergeCell ref="P14:P15"/>
    <mergeCell ref="P16:P17"/>
    <mergeCell ref="P18:P19"/>
    <mergeCell ref="N10:N11"/>
    <mergeCell ref="N12:N13"/>
    <mergeCell ref="N14:N15"/>
    <mergeCell ref="N16:N17"/>
    <mergeCell ref="N18:N19"/>
    <mergeCell ref="L18:L19"/>
    <mergeCell ref="J10:J11"/>
    <mergeCell ref="J12:J13"/>
    <mergeCell ref="J14:J15"/>
    <mergeCell ref="J16:J17"/>
    <mergeCell ref="J18:J19"/>
    <mergeCell ref="H3:H4"/>
    <mergeCell ref="L10:L11"/>
    <mergeCell ref="L12:L13"/>
    <mergeCell ref="L14:L15"/>
    <mergeCell ref="L16:L17"/>
    <mergeCell ref="J33:J34"/>
    <mergeCell ref="J23:J24"/>
    <mergeCell ref="J25:J26"/>
    <mergeCell ref="J27:J28"/>
    <mergeCell ref="J29:J30"/>
    <mergeCell ref="J31:J32"/>
    <mergeCell ref="P31:P32"/>
    <mergeCell ref="P33:P34"/>
    <mergeCell ref="R23:R24"/>
    <mergeCell ref="N33:N34"/>
    <mergeCell ref="L23:L24"/>
    <mergeCell ref="L25:L26"/>
    <mergeCell ref="L27:L28"/>
    <mergeCell ref="L29:L30"/>
    <mergeCell ref="L31:L32"/>
    <mergeCell ref="L33:L34"/>
    <mergeCell ref="N23:N24"/>
    <mergeCell ref="N25:N26"/>
    <mergeCell ref="N27:N28"/>
    <mergeCell ref="V33:V34"/>
    <mergeCell ref="T23:T24"/>
    <mergeCell ref="T25:T26"/>
    <mergeCell ref="T27:T28"/>
    <mergeCell ref="T29:T30"/>
    <mergeCell ref="T31:T32"/>
    <mergeCell ref="V23:V24"/>
    <mergeCell ref="V25:V26"/>
    <mergeCell ref="V27:V28"/>
    <mergeCell ref="V29:V30"/>
    <mergeCell ref="V31:V32"/>
    <mergeCell ref="F3:F4"/>
    <mergeCell ref="G3:G4"/>
    <mergeCell ref="I3:J3"/>
    <mergeCell ref="K3:L3"/>
    <mergeCell ref="T33:T34"/>
    <mergeCell ref="R25:R26"/>
    <mergeCell ref="R27:R28"/>
    <mergeCell ref="R29:R30"/>
    <mergeCell ref="R31:R32"/>
    <mergeCell ref="N29:N30"/>
    <mergeCell ref="N31:N32"/>
    <mergeCell ref="R33:R34"/>
    <mergeCell ref="P23:P24"/>
    <mergeCell ref="P25:P26"/>
    <mergeCell ref="P27:P28"/>
    <mergeCell ref="P29:P30"/>
    <mergeCell ref="A3:A4"/>
    <mergeCell ref="B3:B4"/>
    <mergeCell ref="C3:C4"/>
    <mergeCell ref="D3:D4"/>
    <mergeCell ref="E3:E4"/>
    <mergeCell ref="M3:N3"/>
    <mergeCell ref="O3:P3"/>
    <mergeCell ref="Q3:R3"/>
    <mergeCell ref="S3:T3"/>
    <mergeCell ref="U3:V3"/>
  </mergeCells>
  <pageMargins left="0.7" right="0.7" top="0.75" bottom="0.75" header="0.3" footer="0.3"/>
  <pageSetup orientation="portrait" r:id="rId1"/>
  <ignoredErrors>
    <ignoredError sqref="B20:B34 B5:B11 B14:B15 B18:B19" numberStoredAsText="1"/>
    <ignoredError sqref="J10:J19 N10:N19 P10:P19 R10:R19 T10:T19 V10:V19 V23:V34 T23:T34 R23:R34 P23:P34 N23:N34 L23:L34 J23:J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Appendix3_Table3-1</vt:lpstr>
    </vt:vector>
  </TitlesOfParts>
  <Company>USGS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Ziegeweid, Jeffrey R.</dc:creator>
  <cp:lastModifiedBy>Walker, Stephanee R.</cp:lastModifiedBy>
  <dcterms:created xsi:type="dcterms:W3CDTF">2017-08-04T18:49:37Z</dcterms:created>
  <dcterms:modified xsi:type="dcterms:W3CDTF">2018-10-22T20:40:09Z</dcterms:modified>
</cp:coreProperties>
</file>