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GS\SacramentoCA-W\reports_share\#Jerry\Posting\sir20195108\"/>
    </mc:Choice>
  </mc:AlternateContent>
  <xr:revisionPtr revIDLastSave="0" documentId="13_ncr:1_{3A42EBA1-78FF-4EDF-96A4-5BDABB66F344}" xr6:coauthVersionLast="41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Table1" sheetId="1" r:id="rId1"/>
    <sheet name="Table2" sheetId="15" r:id="rId2"/>
    <sheet name="Table3" sheetId="16" r:id="rId3"/>
    <sheet name="Table 4" sheetId="8" r:id="rId4"/>
    <sheet name="table 5" sheetId="18" r:id="rId5"/>
    <sheet name="table 6" sheetId="17" r:id="rId6"/>
  </sheets>
  <calcPr calcId="191029"/>
  <customWorkbookViews>
    <customWorkbookView name="Paretti, Nicholas V. - Personal View" guid="{E6ACD8E6-8617-485F-993B-245CC2413D38}" mergeInterval="0" personalView="1" xWindow="51" yWindow="93" windowWidth="1859" windowHeight="917" activeSheetId="3"/>
    <customWorkbookView name="cederber - Personal View" guid="{45EB881B-C397-43E0-A565-063F5D2E87C4}" mergeInterval="0" personalView="1" xWindow="256" yWindow="62" windowWidth="1914" windowHeight="1378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4" i="15" l="1"/>
  <c r="AQ4" i="15"/>
  <c r="AV4" i="15"/>
  <c r="AM5" i="15"/>
  <c r="AQ5" i="15"/>
  <c r="AV5" i="15"/>
  <c r="AM6" i="15"/>
  <c r="AQ6" i="15"/>
  <c r="AV6" i="15"/>
  <c r="AM7" i="15"/>
  <c r="AQ7" i="15"/>
  <c r="AV7" i="15"/>
  <c r="AM8" i="15"/>
  <c r="AQ8" i="15"/>
  <c r="AV8" i="15"/>
  <c r="AM9" i="15"/>
  <c r="AQ9" i="15"/>
  <c r="AV9" i="15"/>
  <c r="AM10" i="15"/>
  <c r="AQ10" i="15"/>
  <c r="AV10" i="15"/>
  <c r="AM11" i="15"/>
  <c r="AQ11" i="15"/>
  <c r="AV11" i="15"/>
  <c r="AM12" i="15"/>
  <c r="AQ12" i="15"/>
  <c r="AV12" i="15"/>
  <c r="AM13" i="15"/>
  <c r="AQ13" i="15"/>
  <c r="AV13" i="15"/>
  <c r="AM14" i="15"/>
  <c r="AQ14" i="15"/>
  <c r="AV14" i="15"/>
  <c r="AM15" i="15"/>
  <c r="AQ15" i="15"/>
  <c r="AV15" i="15"/>
  <c r="AM16" i="15"/>
  <c r="AQ16" i="15"/>
  <c r="AV16" i="15"/>
  <c r="AM17" i="15"/>
  <c r="AQ17" i="15"/>
  <c r="AV17" i="15"/>
  <c r="AM18" i="15"/>
  <c r="AQ18" i="15"/>
  <c r="AV18" i="15"/>
  <c r="AM19" i="15"/>
  <c r="AQ19" i="15"/>
  <c r="AV19" i="15"/>
  <c r="AM20" i="15"/>
  <c r="AQ20" i="15"/>
  <c r="AV20" i="15"/>
  <c r="AM21" i="15"/>
  <c r="AQ21" i="15"/>
  <c r="AV21" i="15"/>
  <c r="AM22" i="15"/>
  <c r="AQ22" i="15"/>
  <c r="AV22" i="15"/>
  <c r="AM23" i="15"/>
  <c r="AQ23" i="15"/>
  <c r="AV23" i="15"/>
  <c r="AM24" i="15"/>
  <c r="AQ24" i="15"/>
  <c r="AV24" i="15"/>
  <c r="AM25" i="15"/>
  <c r="AQ25" i="15"/>
  <c r="AV25" i="15"/>
  <c r="AM26" i="15"/>
  <c r="AQ26" i="15"/>
  <c r="AV26" i="15"/>
  <c r="AM27" i="15"/>
  <c r="AQ27" i="15"/>
  <c r="AV27" i="15"/>
  <c r="AM28" i="15"/>
  <c r="AQ28" i="15"/>
  <c r="AV28" i="15"/>
  <c r="AM29" i="15"/>
  <c r="AQ29" i="15"/>
  <c r="AV29" i="15"/>
  <c r="AM30" i="15"/>
  <c r="AQ30" i="15"/>
  <c r="AV30" i="15"/>
  <c r="AM31" i="15"/>
  <c r="AQ31" i="15"/>
  <c r="AV31" i="15"/>
  <c r="AM32" i="15"/>
  <c r="AQ32" i="15"/>
  <c r="AV32" i="15"/>
  <c r="AM33" i="15"/>
  <c r="AQ33" i="15"/>
  <c r="AV33" i="15"/>
  <c r="AM34" i="15"/>
  <c r="AQ34" i="15"/>
  <c r="AV34" i="15"/>
  <c r="AY4" i="15" l="1"/>
  <c r="AY5" i="15"/>
  <c r="AY6" i="15"/>
  <c r="AY7" i="15"/>
  <c r="AY8" i="15"/>
  <c r="AY9" i="15"/>
  <c r="AY10" i="15"/>
  <c r="AY11" i="15"/>
  <c r="AY12" i="15"/>
  <c r="AY13" i="15"/>
  <c r="AY14" i="15"/>
  <c r="AY15" i="15"/>
  <c r="AY16" i="15"/>
  <c r="AY17" i="15"/>
  <c r="AY18" i="15"/>
  <c r="AY19" i="15"/>
  <c r="AY20" i="15"/>
  <c r="AY21" i="15"/>
  <c r="AY22" i="15"/>
  <c r="AY24" i="15"/>
  <c r="AY25" i="15"/>
  <c r="AY26" i="15"/>
  <c r="AY27" i="15"/>
  <c r="AY28" i="15"/>
  <c r="AY29" i="15"/>
  <c r="AY30" i="15"/>
  <c r="AY31" i="15"/>
  <c r="AY32" i="15"/>
  <c r="AY33" i="15"/>
  <c r="AY34" i="15"/>
  <c r="AY23" i="15"/>
</calcChain>
</file>

<file path=xl/sharedStrings.xml><?xml version="1.0" encoding="utf-8"?>
<sst xmlns="http://schemas.openxmlformats.org/spreadsheetml/2006/main" count="759" uniqueCount="394">
  <si>
    <t>USGS</t>
  </si>
  <si>
    <t>09480500</t>
  </si>
  <si>
    <t>09481000</t>
  </si>
  <si>
    <t>09481710</t>
  </si>
  <si>
    <t>09481740</t>
  </si>
  <si>
    <t>312551110573901</t>
  </si>
  <si>
    <t>312654110573201</t>
  </si>
  <si>
    <t>312710110574201</t>
  </si>
  <si>
    <t>312724110580501</t>
  </si>
  <si>
    <t>312730110581301</t>
  </si>
  <si>
    <t>312733110581401</t>
  </si>
  <si>
    <t>312750110582801</t>
  </si>
  <si>
    <t>312809110592801</t>
  </si>
  <si>
    <t>312843111000201</t>
  </si>
  <si>
    <t>313040111004601</t>
  </si>
  <si>
    <t>313148111011101</t>
  </si>
  <si>
    <t>313307111020201</t>
  </si>
  <si>
    <t>313343110024701</t>
  </si>
  <si>
    <t>313413111024400</t>
  </si>
  <si>
    <t>313436111025101</t>
  </si>
  <si>
    <t>313542111025801</t>
  </si>
  <si>
    <t>Pena Blanca</t>
  </si>
  <si>
    <t>Instrumentation</t>
  </si>
  <si>
    <t>Streamgage</t>
  </si>
  <si>
    <t>None</t>
  </si>
  <si>
    <t>2502 and 2505</t>
  </si>
  <si>
    <t>2510 and 2513</t>
  </si>
  <si>
    <t>Ephraim Wash</t>
  </si>
  <si>
    <t xml:space="preserve">Precipitation gage </t>
  </si>
  <si>
    <t>Peck Canyon</t>
  </si>
  <si>
    <t>2516</t>
  </si>
  <si>
    <t>Portrero Canyon</t>
  </si>
  <si>
    <t>2530 and 2533</t>
  </si>
  <si>
    <t>Calabasas Canyon</t>
  </si>
  <si>
    <t>2537</t>
  </si>
  <si>
    <t>Las Canoas Wash</t>
  </si>
  <si>
    <t>2540 and 2543</t>
  </si>
  <si>
    <t>2541 and 2544</t>
  </si>
  <si>
    <t>Santa Cruz River at Palo Parado bridge</t>
  </si>
  <si>
    <t>Nogales Wash</t>
  </si>
  <si>
    <t>2550 and 2553</t>
  </si>
  <si>
    <t>2556 and 2557</t>
  </si>
  <si>
    <t>Patagonia Lake</t>
  </si>
  <si>
    <t>6080</t>
  </si>
  <si>
    <t>NA</t>
  </si>
  <si>
    <t>2549 and 2552</t>
  </si>
  <si>
    <t>Drainage area, in square miles</t>
  </si>
  <si>
    <t>Precipitation gage and radar</t>
  </si>
  <si>
    <t>USGS, FOSCR</t>
  </si>
  <si>
    <t>USGS, FOSCR, NPS</t>
  </si>
  <si>
    <t>USGS, NPS</t>
  </si>
  <si>
    <t>Nogales Wash at Nogales, Arizona</t>
  </si>
  <si>
    <t>Santa Cruz River near Nogales, Arizona</t>
  </si>
  <si>
    <t>Santa Cruz River at State Route 82</t>
  </si>
  <si>
    <t>Nogales Wash at Ruby Road</t>
  </si>
  <si>
    <t>Santa Cruz River near Rio Rico, Arizona</t>
  </si>
  <si>
    <t>Miscellaneous Agua Fria Canyon near Rio Rico, Arizona</t>
  </si>
  <si>
    <t>Miscellaneous Peck Canyon near Nogales, Arizona</t>
  </si>
  <si>
    <t>Josephine Canyon near Tumacacori, Arizona</t>
  </si>
  <si>
    <t>Santa Cruz River at Tumacacori downstream site</t>
  </si>
  <si>
    <t>Santa Cruz River at Anza trail crossing</t>
  </si>
  <si>
    <t>Santa Cruz River at Tubac, Arizona</t>
  </si>
  <si>
    <t>Santa Cruz River at Clarks crossing</t>
  </si>
  <si>
    <t>INFLUENT</t>
  </si>
  <si>
    <t>312640110575101</t>
  </si>
  <si>
    <t>Treatment plant inflow (IBWC)</t>
  </si>
  <si>
    <t>NW1</t>
  </si>
  <si>
    <t>2524 and 2527</t>
  </si>
  <si>
    <t>Chiminea Arroyo</t>
  </si>
  <si>
    <t>NW2</t>
  </si>
  <si>
    <t>NW3</t>
  </si>
  <si>
    <t>NW4</t>
  </si>
  <si>
    <t>NW5</t>
  </si>
  <si>
    <t>NW6</t>
  </si>
  <si>
    <t>NW7</t>
  </si>
  <si>
    <t>312536110573401</t>
  </si>
  <si>
    <t>NW8</t>
  </si>
  <si>
    <t>P1</t>
  </si>
  <si>
    <t>2570</t>
  </si>
  <si>
    <t>Cobach College</t>
  </si>
  <si>
    <t>P10</t>
  </si>
  <si>
    <t>NOAA</t>
  </si>
  <si>
    <t>US1AZSC0011</t>
  </si>
  <si>
    <t>Tubac 0.7 S</t>
  </si>
  <si>
    <t>Precipitation gage</t>
  </si>
  <si>
    <t>P11</t>
  </si>
  <si>
    <t>US1AZSC0007</t>
  </si>
  <si>
    <t>P2</t>
  </si>
  <si>
    <t>2560</t>
  </si>
  <si>
    <t>San Fernando Hill</t>
  </si>
  <si>
    <t>P3</t>
  </si>
  <si>
    <t>2531</t>
  </si>
  <si>
    <t>CILA Nogales, Sonora</t>
  </si>
  <si>
    <t>P4</t>
  </si>
  <si>
    <t>P5</t>
  </si>
  <si>
    <t>US1AZSC0003</t>
  </si>
  <si>
    <t>P6</t>
  </si>
  <si>
    <t>USW00003196</t>
  </si>
  <si>
    <t>P7</t>
  </si>
  <si>
    <t>USC00028865</t>
  </si>
  <si>
    <t>Tumacacori</t>
  </si>
  <si>
    <t>P8</t>
  </si>
  <si>
    <t>US1AZSC0010</t>
  </si>
  <si>
    <t>Tubac 2.9 SW</t>
  </si>
  <si>
    <t>P9</t>
  </si>
  <si>
    <t>Santa Cruz River at Tubac</t>
  </si>
  <si>
    <t>SC1</t>
  </si>
  <si>
    <t>SC10</t>
  </si>
  <si>
    <t>SC11</t>
  </si>
  <si>
    <t>SC12</t>
  </si>
  <si>
    <t>SC13</t>
  </si>
  <si>
    <t>SC14</t>
  </si>
  <si>
    <t>SC15</t>
  </si>
  <si>
    <t>313854111025701</t>
  </si>
  <si>
    <t>SC2</t>
  </si>
  <si>
    <t>SC3</t>
  </si>
  <si>
    <t>SC4</t>
  </si>
  <si>
    <t>SC5</t>
  </si>
  <si>
    <t>SC6</t>
  </si>
  <si>
    <t>Treatment plant effluent discharge (IBWC)</t>
  </si>
  <si>
    <t>SC7</t>
  </si>
  <si>
    <t>SC8</t>
  </si>
  <si>
    <t>SC9</t>
  </si>
  <si>
    <t>SON1</t>
  </si>
  <si>
    <t>SON2</t>
  </si>
  <si>
    <t>Sonoita creek canyon near Rio Rico, Arizona</t>
  </si>
  <si>
    <t>AF1</t>
  </si>
  <si>
    <t>P12</t>
  </si>
  <si>
    <t>US1AZSC0013</t>
  </si>
  <si>
    <t>AF2</t>
  </si>
  <si>
    <t>P13</t>
  </si>
  <si>
    <t>PC1</t>
  </si>
  <si>
    <t>JC1</t>
  </si>
  <si>
    <t>Nogales Wash Near Old Tucson Highway</t>
  </si>
  <si>
    <t>Santa Cruz River at Santa Gertrudis Lane</t>
  </si>
  <si>
    <t>Santa Cruz River at Chavez Siding</t>
  </si>
  <si>
    <t>Santa Cruz River above Nogales Wash</t>
  </si>
  <si>
    <t>Santa Cruz River below confluence of Nogales Wash</t>
  </si>
  <si>
    <t>Santa Cruz River at Rio Rico, Arizona</t>
  </si>
  <si>
    <t>Nogales 8.9 NNE</t>
  </si>
  <si>
    <t>Nogales International airport</t>
  </si>
  <si>
    <t>Rio Rico 3.6 E</t>
  </si>
  <si>
    <t>Rio Rico 4.4 WSW</t>
  </si>
  <si>
    <t>Single discrete sample</t>
  </si>
  <si>
    <t>FOSCR</t>
  </si>
  <si>
    <t>FCDSCC</t>
  </si>
  <si>
    <t>USGS/consultant</t>
  </si>
  <si>
    <t>Map identification</t>
  </si>
  <si>
    <t xml:space="preserve">Collecting agency </t>
  </si>
  <si>
    <t>Station number</t>
  </si>
  <si>
    <t>Station name</t>
  </si>
  <si>
    <t>Nogales International Wastewater inflow</t>
  </si>
  <si>
    <t>Santa Cruz River near Nogales International Wastewater Treatment Plant upstream of railroad trestle</t>
  </si>
  <si>
    <t>Nogales International Wastewater Treatment Plant at outfall</t>
  </si>
  <si>
    <t>Nogales International Wastewater Treatment Plant downstream of outfall</t>
  </si>
  <si>
    <t>Precipitation gage and stage sensor</t>
  </si>
  <si>
    <t>Stage sensor</t>
  </si>
  <si>
    <t>Stage sensor (temporary)</t>
  </si>
  <si>
    <t>Streamgage, automatic sampler, turbidity sensor, precipitation gage</t>
  </si>
  <si>
    <t>Mean</t>
  </si>
  <si>
    <t>Minimum</t>
  </si>
  <si>
    <t>Median</t>
  </si>
  <si>
    <t>Maximum</t>
  </si>
  <si>
    <t xml:space="preserve">Standard Deviation </t>
  </si>
  <si>
    <t>Dissolved oxygen</t>
  </si>
  <si>
    <t>pH</t>
  </si>
  <si>
    <t>Suspended sediment</t>
  </si>
  <si>
    <t>--</t>
  </si>
  <si>
    <t>Medium-flow</t>
  </si>
  <si>
    <t>Geometric Mean</t>
  </si>
  <si>
    <t>PNIWTP</t>
  </si>
  <si>
    <t>USC00025924</t>
  </si>
  <si>
    <t>Nogales 6N</t>
  </si>
  <si>
    <t>14 (36%)</t>
  </si>
  <si>
    <t>14 (86%)</t>
  </si>
  <si>
    <t>Watershed Division</t>
  </si>
  <si>
    <t>Developed, Open Space</t>
  </si>
  <si>
    <t>Barren Land</t>
  </si>
  <si>
    <t>Deciduous Forest</t>
  </si>
  <si>
    <t>Shrub/Scrub</t>
  </si>
  <si>
    <t>Grassland/Herbaceous</t>
  </si>
  <si>
    <t>Pasture/Hay</t>
  </si>
  <si>
    <t>Palustrine Forested Wetland</t>
  </si>
  <si>
    <t>Parameter</t>
  </si>
  <si>
    <t>Units</t>
  </si>
  <si>
    <t>Designated use</t>
  </si>
  <si>
    <t>Geometric mean</t>
  </si>
  <si>
    <t>Escherichia coli</t>
  </si>
  <si>
    <t>Full body contact</t>
  </si>
  <si>
    <t>Partial body contact</t>
  </si>
  <si>
    <t>Aquatic and wildlife-warm water</t>
  </si>
  <si>
    <t>most probable number per 100 mliliters</t>
  </si>
  <si>
    <t>standard units</t>
  </si>
  <si>
    <t>miligrams per liter</t>
  </si>
  <si>
    <t>23 (65%)</t>
  </si>
  <si>
    <t>23 (74%)</t>
  </si>
  <si>
    <t>23 (26%)</t>
  </si>
  <si>
    <t>Emergent Herbaceous Wetlands</t>
  </si>
  <si>
    <t>Cultivated Crops</t>
  </si>
  <si>
    <t>Evergreen Forest</t>
  </si>
  <si>
    <t>Developed, High Intensity</t>
  </si>
  <si>
    <t>Developed, Medium Intensity</t>
  </si>
  <si>
    <t>Developed, Low Intensity</t>
  </si>
  <si>
    <t>Riparian Forest</t>
  </si>
  <si>
    <t>Open Water</t>
  </si>
  <si>
    <t>Madrean Juniper Savanna</t>
  </si>
  <si>
    <t>Madrean Pinyon-Juniper Woodland</t>
  </si>
  <si>
    <t>Mogollon Chaparral</t>
  </si>
  <si>
    <t>Madrean Encinal</t>
  </si>
  <si>
    <t>Total Wetlands</t>
  </si>
  <si>
    <t>Total Agriculture</t>
  </si>
  <si>
    <t>Total Mixed Forest</t>
  </si>
  <si>
    <t>Total Developed</t>
  </si>
  <si>
    <t>Maximum 24-hour precipitation that occurs on avg. once in 50 yrs. (inches)</t>
  </si>
  <si>
    <t>Mean annual precipiation in September (inches)</t>
  </si>
  <si>
    <t>Mean annual precipiation in August (inches)</t>
  </si>
  <si>
    <t>Mean annual precipiation in July (inches)</t>
  </si>
  <si>
    <t>Mean annual precipiation in June (inches)</t>
  </si>
  <si>
    <r>
      <t>Mean annual precipitation</t>
    </r>
    <r>
      <rPr>
        <b/>
        <sz val="10"/>
        <rFont val="Arial Narrow"/>
        <family val="2"/>
      </rPr>
      <t xml:space="preserve"> (inches)</t>
    </r>
  </si>
  <si>
    <r>
      <t>Mean elevation</t>
    </r>
    <r>
      <rPr>
        <b/>
        <sz val="10"/>
        <rFont val="Arial Narrow"/>
        <family val="2"/>
      </rPr>
      <t xml:space="preserve"> (feet)</t>
    </r>
  </si>
  <si>
    <t>USGS station number</t>
  </si>
  <si>
    <t>Latitude, in decimal degrees (NAD83)</t>
  </si>
  <si>
    <t>Longitude, in decimal degrees (NAD83)</t>
  </si>
  <si>
    <t>Median annual maximum streamflow</t>
  </si>
  <si>
    <t>Median annual minimum streamflow</t>
  </si>
  <si>
    <t>SC14 (09481740)</t>
  </si>
  <si>
    <t>SC1 (09480500)</t>
  </si>
  <si>
    <t>NW4 (09481000)</t>
  </si>
  <si>
    <t>Study POR (2015-2016)</t>
  </si>
  <si>
    <t>Previous 11 water years (2016-2006)</t>
  </si>
  <si>
    <t>POR (1996-2016)</t>
  </si>
  <si>
    <t>POR (1932-2016)</t>
  </si>
  <si>
    <t>Mean streamflow (cfs)</t>
  </si>
  <si>
    <t>Q01(cfs)</t>
  </si>
  <si>
    <t>Q10 (cfs)</t>
  </si>
  <si>
    <t>Q25 (cfs)</t>
  </si>
  <si>
    <t>Q50 (cfs)</t>
  </si>
  <si>
    <t>Q75 (cfs)</t>
  </si>
  <si>
    <t>Q90 (cfs)</t>
  </si>
  <si>
    <t>Q99 (cfs)</t>
  </si>
  <si>
    <t>50th percentile of absolute value of percent daily change (unitless)</t>
  </si>
  <si>
    <t>Coefficient of variation of daily flows (unitless)</t>
  </si>
  <si>
    <t>Coefficient of variation of log-transformed daily flows (unitless)</t>
  </si>
  <si>
    <t>Coefficient of variation of log-transformed annual maximum flow (unitless)</t>
  </si>
  <si>
    <t>Qmax/Q50 (unitless)</t>
  </si>
  <si>
    <t>Median annual number of high-flow events (unitless)</t>
  </si>
  <si>
    <t>Median duration of the annual longest high-flow event (days)</t>
  </si>
  <si>
    <t>Number of months with annual probability &gt;0.5 of having a high-flow event (unitless)</t>
  </si>
  <si>
    <t>Qmin/Q50 (unitless)</t>
  </si>
  <si>
    <t>Median annual number of low-flow periods (unitless)</t>
  </si>
  <si>
    <t>Median duration of the annual longest low-flow period (days)</t>
  </si>
  <si>
    <t>Number of months with annual probability &gt;0.5 of having a low-flow period (unitless)</t>
  </si>
  <si>
    <t>Fraction of years with no-flow days (unitless)</t>
  </si>
  <si>
    <t>Mean number of no-flow days in years with no-flow days (days)</t>
  </si>
  <si>
    <t>Base-flow recession coefficient (unitless)</t>
  </si>
  <si>
    <t>Storm-flow recession coefficient (unitless)</t>
  </si>
  <si>
    <t>Maximum CV of monthly streamflow (unitless)</t>
  </si>
  <si>
    <t>Minimum CV of monthly streamflow (unitless)</t>
  </si>
  <si>
    <t>Normalized range of monthly streamflow (unitless)</t>
  </si>
  <si>
    <t>Maximum monthly streamflow (cfs)</t>
  </si>
  <si>
    <t>Minimum monthly streamflow (cfs)</t>
  </si>
  <si>
    <t>Coefficient of variation of annual mean streamflow (unitless)</t>
  </si>
  <si>
    <t>Staion abbreviation and number</t>
  </si>
  <si>
    <t>Period of record (POR) for which EFASC was computed</t>
  </si>
  <si>
    <t>2001 NLCD impervious land area (percent)</t>
  </si>
  <si>
    <t>2001 NLCD Developed land area (percent)</t>
  </si>
  <si>
    <t>Percent basin surface area containing high permeability aquifer units (percent)</t>
  </si>
  <si>
    <t>Low-flow</t>
  </si>
  <si>
    <t>Stage sensor, automatic sampler, turbidity sensor</t>
  </si>
  <si>
    <t>Discrete samples</t>
  </si>
  <si>
    <t>Parameter or analyte</t>
  </si>
  <si>
    <t>Temperature ( in degrees celcius)</t>
  </si>
  <si>
    <t>Specific Conductance (in microsiemens per centimeter)</t>
  </si>
  <si>
    <t>Dissolved oxygen (in milligrams per liter)</t>
  </si>
  <si>
    <t>pH (in standard units)</t>
  </si>
  <si>
    <t>Turbidity (in formazin nephelometric units)</t>
  </si>
  <si>
    <t>Suspended sediment (milligrams per liter)</t>
  </si>
  <si>
    <t>Watershed division 1</t>
  </si>
  <si>
    <t>Watershed division 2</t>
  </si>
  <si>
    <t>Watershed division 3</t>
  </si>
  <si>
    <t>Watershed division 4</t>
  </si>
  <si>
    <t>Number (percent non-detection)</t>
  </si>
  <si>
    <t>HF183 (in copies per 100 milliters)</t>
  </si>
  <si>
    <t>BacCan (in copies per 100 milliters)</t>
  </si>
  <si>
    <t>CowM2 (in copies per 100 milliters)</t>
  </si>
  <si>
    <t>RumBac (in copies per 100 milliters)</t>
  </si>
  <si>
    <t>GenBac (in copies per 100 milliters)</t>
  </si>
  <si>
    <r>
      <t>Drainage area</t>
    </r>
    <r>
      <rPr>
        <b/>
        <sz val="10"/>
        <rFont val="Arial Narrow"/>
        <family val="2"/>
      </rPr>
      <t xml:space="preserve"> (mi</t>
    </r>
    <r>
      <rPr>
        <b/>
        <vertAlign val="superscript"/>
        <sz val="11"/>
        <color theme="1"/>
        <rFont val="Arial Narrow"/>
        <family val="2"/>
      </rPr>
      <t>2</t>
    </r>
    <r>
      <rPr>
        <b/>
        <sz val="11"/>
        <color theme="1"/>
        <rFont val="Arial Narrow"/>
        <family val="2"/>
      </rPr>
      <t>)</t>
    </r>
  </si>
  <si>
    <r>
      <rPr>
        <b/>
        <sz val="11"/>
        <color theme="1"/>
        <rFont val="Arial Narrow"/>
        <family val="2"/>
      </rPr>
      <t xml:space="preserve">Table 1. </t>
    </r>
    <r>
      <rPr>
        <sz val="11"/>
        <color theme="1"/>
        <rFont val="Arial Narrow"/>
        <family val="2"/>
      </rPr>
      <t>Station descriptions</t>
    </r>
    <r>
      <rPr>
        <sz val="10"/>
        <color theme="1"/>
        <rFont val="Times New Roman"/>
        <family val="1"/>
      </rPr>
      <t xml:space="preserve"> [FCDSCC, Flood control district of Santa Cruz County; USGS, United States Geological Survey; NPS, National Park Service; FOSCR, Friends of the Santa Cruz; IBWC, International Boundary Water Commission; National Oceanic Atmospheric Administration; coordinate datum is NAD83, North American Datum of 1983; NA, not applicable]</t>
    </r>
  </si>
  <si>
    <r>
      <rPr>
        <b/>
        <sz val="11"/>
        <color theme="1"/>
        <rFont val="Arial Narrow"/>
        <family val="2"/>
      </rPr>
      <t xml:space="preserve">Table 4. </t>
    </r>
    <r>
      <rPr>
        <sz val="11"/>
        <color theme="1"/>
        <rFont val="Arial Narrow"/>
        <family val="2"/>
      </rPr>
      <t>Arizona Department of Environmental Quality water Quality Numeric Quality Standards</t>
    </r>
    <r>
      <rPr>
        <sz val="10"/>
        <color theme="1"/>
        <rFont val="Times New Roman"/>
        <family val="1"/>
      </rPr>
      <t xml:space="preserve"> </t>
    </r>
  </si>
  <si>
    <t>Variable</t>
  </si>
  <si>
    <t>Tributaries only (also included in watershed division 3)</t>
  </si>
  <si>
    <t>Root Mean Square Error</t>
  </si>
  <si>
    <t>Mean of Response</t>
  </si>
  <si>
    <t>Intercept</t>
  </si>
  <si>
    <t>&lt;.0001</t>
  </si>
  <si>
    <t>Estimate</t>
  </si>
  <si>
    <t>Standard Error</t>
  </si>
  <si>
    <t>T-ratio</t>
  </si>
  <si>
    <t>p-value</t>
  </si>
  <si>
    <t xml:space="preserve">Observations </t>
  </si>
  <si>
    <t>Equation number</t>
  </si>
  <si>
    <t>Suspended sediment (tons per day)</t>
  </si>
  <si>
    <t>Flux</t>
  </si>
  <si>
    <t>Suspended sediment (tons per square mile)</t>
  </si>
  <si>
    <t>Microbial Source Tracking</t>
  </si>
  <si>
    <t>3 (0%)</t>
  </si>
  <si>
    <t>14 (0%)</t>
  </si>
  <si>
    <t>23 (0%)</t>
  </si>
  <si>
    <t>37 (0%)</t>
  </si>
  <si>
    <t>37 (30%)</t>
  </si>
  <si>
    <t>37 (24%)</t>
  </si>
  <si>
    <t>37 (62%)</t>
  </si>
  <si>
    <t>37 (19%)</t>
  </si>
  <si>
    <t>10 (80%)</t>
  </si>
  <si>
    <t>10 (40%)</t>
  </si>
  <si>
    <t>10 (0%)</t>
  </si>
  <si>
    <t>Percent land-use</t>
  </si>
  <si>
    <t>Durbin-Watson</t>
  </si>
  <si>
    <t>PRESS</t>
  </si>
  <si>
    <t>PRESS RMSE</t>
  </si>
  <si>
    <t>1 Suspended sediment-E.coli concntration</t>
  </si>
  <si>
    <t>2 Turbidity-E.coli concentration</t>
  </si>
  <si>
    <t>3 Turbidity-suspended sediment concentraion</t>
  </si>
  <si>
    <t>Agua Fria Canyon</t>
  </si>
  <si>
    <t>Josephine Canyon</t>
  </si>
  <si>
    <t>Sonoita Creek</t>
  </si>
  <si>
    <t>Variance inflation factor</t>
  </si>
  <si>
    <t>Auto Correlation</t>
  </si>
  <si>
    <t>Bias correction factor</t>
  </si>
  <si>
    <t>Rsquared (Coefficent of determination)</t>
  </si>
  <si>
    <t>RSquare Adjusted</t>
  </si>
  <si>
    <t>Colorado Plateau Mixed Bedrock Canyon and Tableland</t>
  </si>
  <si>
    <t>North American Warm Desert Bedrock Cliff and Outcrop</t>
  </si>
  <si>
    <t>North American Warm Desert Volcanic Rockland</t>
  </si>
  <si>
    <t>Madrean Pine-Oak Forest and Woodland</t>
  </si>
  <si>
    <t>Apacherian-Chihuahuan Mesquite Upland Scrub</t>
  </si>
  <si>
    <t>Chihuahuan Creosotebush, Mixed Desert and Thorn Scrub</t>
  </si>
  <si>
    <t>Sonoran Paloverde-Mixed Cacti Desert Scrub</t>
  </si>
  <si>
    <t>Apacherian-Chihuahuan Piedmont Semi-Desert Grassland</t>
  </si>
  <si>
    <t>North American Warm Desert Ripararian Mesquite Bosque</t>
  </si>
  <si>
    <t>North American Warm Desert Riparian Woodland and Shrubland</t>
  </si>
  <si>
    <t>Chihuahuan-Sonoran Desert Bottomland and Swale Grassland</t>
  </si>
  <si>
    <t>Madrean Upper Montane Conifer-Oak Forest and Woodland</t>
  </si>
  <si>
    <t>Sonoran Mid-Elevation Desert Scrub</t>
  </si>
  <si>
    <t>LOG10 Suspended sediment</t>
  </si>
  <si>
    <t>Flooding conditions</t>
  </si>
  <si>
    <t>Sine day of year</t>
  </si>
  <si>
    <t>LOG10 Turbidity</t>
  </si>
  <si>
    <t>LOG10 Discharge</t>
  </si>
  <si>
    <t>WD1</t>
  </si>
  <si>
    <t>WD2</t>
  </si>
  <si>
    <t>WD3</t>
  </si>
  <si>
    <t>WD4</t>
  </si>
  <si>
    <t>Tributaries</t>
  </si>
  <si>
    <t>All less than censor level of 1,100</t>
  </si>
  <si>
    <t xml:space="preserve">All less than censor level of 3,900 </t>
  </si>
  <si>
    <t>Basin slope derived from the 10m DEM (in percent)</t>
  </si>
  <si>
    <t>Computed with Actively Contributing Drainage Area (Upper Santa Cruz Watershed and above reservoir area removed)</t>
  </si>
  <si>
    <t>Computed with StreamStats on total drainage area</t>
  </si>
  <si>
    <t>Drainage area actively contributing (in square miles)</t>
  </si>
  <si>
    <t>1,190</t>
  </si>
  <si>
    <t>1,120</t>
  </si>
  <si>
    <t>40.2</t>
  </si>
  <si>
    <t>32.7</t>
  </si>
  <si>
    <t>0.50</t>
  </si>
  <si>
    <t>5.1</t>
  </si>
  <si>
    <t>2</t>
  </si>
  <si>
    <t>Suspended sediment (tons per second)</t>
  </si>
  <si>
    <t>&gt;476</t>
  </si>
  <si>
    <t>&gt;220</t>
  </si>
  <si>
    <t>&gt;743</t>
  </si>
  <si>
    <t>&gt;400</t>
  </si>
  <si>
    <t>&gt;1,260</t>
  </si>
  <si>
    <r>
      <rPr>
        <b/>
        <i/>
        <sz val="10"/>
        <color theme="1"/>
        <rFont val="Arial Narrow"/>
        <family val="2"/>
      </rPr>
      <t>E.coli</t>
    </r>
    <r>
      <rPr>
        <b/>
        <sz val="10"/>
        <color theme="1"/>
        <rFont val="Arial Narrow"/>
        <family val="2"/>
      </rPr>
      <t xml:space="preserve"> (in most probable number per 100 milliters)</t>
    </r>
  </si>
  <si>
    <r>
      <rPr>
        <b/>
        <i/>
        <sz val="10"/>
        <color theme="1"/>
        <rFont val="Arial Narrow"/>
        <family val="2"/>
      </rPr>
      <t xml:space="preserve">E.coli </t>
    </r>
    <r>
      <rPr>
        <b/>
        <sz val="10"/>
        <color theme="1"/>
        <rFont val="Arial Narrow"/>
        <family val="2"/>
      </rPr>
      <t>(in most probable number per second)</t>
    </r>
  </si>
  <si>
    <r>
      <rPr>
        <b/>
        <i/>
        <sz val="10"/>
        <color theme="1"/>
        <rFont val="Arial Narrow"/>
        <family val="2"/>
      </rPr>
      <t>E.coli</t>
    </r>
    <r>
      <rPr>
        <b/>
        <sz val="10"/>
        <color theme="1"/>
        <rFont val="Arial Narrow"/>
        <family val="2"/>
      </rPr>
      <t xml:space="preserve"> (in most probable number per day)</t>
    </r>
  </si>
  <si>
    <r>
      <rPr>
        <b/>
        <i/>
        <sz val="10"/>
        <color theme="1"/>
        <rFont val="Arial Narrow"/>
        <family val="2"/>
      </rPr>
      <t>E.coli</t>
    </r>
    <r>
      <rPr>
        <b/>
        <sz val="10"/>
        <color theme="1"/>
        <rFont val="Arial Narrow"/>
        <family val="2"/>
      </rPr>
      <t xml:space="preserve"> (in most probable number per square mile)</t>
    </r>
  </si>
  <si>
    <t>Yeild (computed with actively contributing area)</t>
  </si>
  <si>
    <t>4 Turbidity-E.coli flux</t>
  </si>
  <si>
    <t>5 Turbidity-Suspended sediment flux</t>
  </si>
  <si>
    <r>
      <rPr>
        <b/>
        <sz val="11"/>
        <color theme="1"/>
        <rFont val="Arial Narrow"/>
        <family val="2"/>
      </rPr>
      <t>Table 6.</t>
    </r>
    <r>
      <rPr>
        <sz val="11"/>
        <color theme="1"/>
        <rFont val="Arial Narrow"/>
        <family val="2"/>
      </rPr>
      <t xml:space="preserve">   Multiple linear regression model statistics for the six equations predicting concentration and flux for  Escherichia coli (E.coli) and suspended sediment </t>
    </r>
    <r>
      <rPr>
        <sz val="10"/>
        <color theme="1"/>
        <rFont val="Arial Narrow"/>
        <family val="2"/>
      </rPr>
      <t>[LOG10, Logarithm base 10 transformation]</t>
    </r>
  </si>
  <si>
    <r>
      <rPr>
        <b/>
        <sz val="11"/>
        <color theme="1"/>
        <rFont val="Arial Narrow"/>
        <family val="2"/>
      </rPr>
      <t xml:space="preserve">Table 5. </t>
    </r>
    <r>
      <rPr>
        <sz val="11"/>
        <color theme="1"/>
        <rFont val="Arial Narrow"/>
        <family val="2"/>
      </rPr>
      <t>Watershed division statistical summary</t>
    </r>
  </si>
  <si>
    <t>Flow condition class definitions</t>
  </si>
  <si>
    <t xml:space="preserve">Less than this value is very low-flow </t>
  </si>
  <si>
    <t>High-flow (greater than this value is very high-flow)</t>
  </si>
  <si>
    <t>SC6 (312724110580501)</t>
  </si>
  <si>
    <t>POR (2011-2016)</t>
  </si>
  <si>
    <r>
      <rPr>
        <b/>
        <sz val="11"/>
        <color theme="1"/>
        <rFont val="Arial Narrow"/>
        <family val="2"/>
      </rPr>
      <t xml:space="preserve">Table 2. </t>
    </r>
    <r>
      <rPr>
        <sz val="11"/>
        <color theme="1"/>
        <rFont val="Arial Narrow"/>
        <family val="2"/>
      </rPr>
      <t xml:space="preserve"> Station basin characteristics, land-cover, and land-use station statistics</t>
    </r>
    <r>
      <rPr>
        <sz val="10"/>
        <color theme="1"/>
        <rFont val="Times New Roman"/>
        <family val="1"/>
      </rPr>
      <t xml:space="preserve"> [FCDSCC, Flood control district of Santa Cruz County; USGS, United States Geological Survey; NPS, National Park Service; FOSCR, Friends of the Santa Cruz; IBWC, International Boundary Water Commission; National Oceanic Atmospheric Administration; coordinate datum is NAD83, North American Datum of 1983; NA, not applicable]</t>
    </r>
  </si>
  <si>
    <r>
      <rPr>
        <b/>
        <sz val="11"/>
        <color theme="1"/>
        <rFont val="Arial Narrow"/>
        <family val="2"/>
      </rPr>
      <t xml:space="preserve">Table 3. </t>
    </r>
    <r>
      <rPr>
        <sz val="11"/>
        <color theme="1"/>
        <rFont val="Arial Narrow"/>
        <family val="2"/>
      </rPr>
      <t>Flow metrics computed from the Environmental Flow Allocation and Statistics Calculator and flow condition class definitions for SC1, NW8, SC6, and SC14 [Santa Cruz River (SC);  Nogales Wash (NW); NC, not characterized; bold, flow condition class value; red, statistic minimum for the period of recod; green, statistic maximum for the period of recod].</t>
    </r>
  </si>
  <si>
    <t>Median annual streamflow volume (acre-feet)</t>
  </si>
  <si>
    <t>Mean annual streamflow volume (acre-feet)</t>
  </si>
  <si>
    <t>Minimum annual streamflow volume (acre-feet)</t>
  </si>
  <si>
    <t>Maximum annual streamflow volume (acre-feet)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</si>
</sst>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E+00"/>
    <numFmt numFmtId="167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b/>
      <sz val="10"/>
      <name val="Arial Narrow"/>
      <family val="2"/>
    </font>
    <font>
      <b/>
      <sz val="12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Times New Roman"/>
      <family val="1"/>
    </font>
    <font>
      <b/>
      <i/>
      <sz val="10"/>
      <color theme="1"/>
      <name val="Arial Narrow"/>
      <family val="2"/>
    </font>
    <font>
      <sz val="11"/>
      <color theme="1"/>
      <name val="Times New Roman"/>
      <family val="2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b/>
      <sz val="10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20" fillId="0" borderId="0" xfId="0" applyFont="1"/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>
      <alignment horizontal="center"/>
    </xf>
    <xf numFmtId="0" fontId="22" fillId="33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33" borderId="0" xfId="0" applyFont="1" applyFill="1" applyAlignment="1">
      <alignment horizontal="center" vertical="center"/>
    </xf>
    <xf numFmtId="0" fontId="22" fillId="33" borderId="0" xfId="0" quotePrefix="1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33" borderId="0" xfId="0" applyFont="1" applyFill="1" applyAlignment="1">
      <alignment horizontal="center" vertical="center"/>
    </xf>
    <xf numFmtId="0" fontId="24" fillId="33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33" borderId="0" xfId="0" applyNumberFormat="1" applyFont="1" applyFill="1" applyAlignment="1">
      <alignment horizontal="center" vertical="center"/>
    </xf>
    <xf numFmtId="3" fontId="22" fillId="33" borderId="0" xfId="0" applyNumberFormat="1" applyFont="1" applyFill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2" fillId="33" borderId="0" xfId="0" applyNumberFormat="1" applyFont="1" applyFill="1" applyAlignment="1">
      <alignment horizontal="center"/>
    </xf>
    <xf numFmtId="3" fontId="22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22" fillId="33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33" borderId="0" xfId="0" quotePrefix="1" applyFont="1" applyFill="1" applyAlignment="1">
      <alignment horizontal="left" vertical="center" wrapText="1"/>
    </xf>
    <xf numFmtId="0" fontId="22" fillId="0" borderId="0" xfId="0" quotePrefix="1" applyFont="1" applyFill="1" applyAlignment="1">
      <alignment horizontal="center" vertical="center"/>
    </xf>
    <xf numFmtId="0" fontId="22" fillId="0" borderId="0" xfId="0" quotePrefix="1" applyFont="1" applyFill="1" applyAlignment="1">
      <alignment horizontal="left" vertical="center" wrapText="1"/>
    </xf>
    <xf numFmtId="0" fontId="0" fillId="0" borderId="0" xfId="0" applyFill="1"/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21" fillId="0" borderId="0" xfId="0" applyFont="1" applyBorder="1" applyAlignment="1">
      <alignment horizontal="center" wrapText="1"/>
    </xf>
    <xf numFmtId="3" fontId="22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wrapText="1"/>
    </xf>
    <xf numFmtId="14" fontId="0" fillId="0" borderId="0" xfId="0" applyNumberFormat="1"/>
    <xf numFmtId="0" fontId="25" fillId="0" borderId="0" xfId="0" applyFont="1"/>
    <xf numFmtId="0" fontId="22" fillId="0" borderId="0" xfId="0" applyFont="1" applyAlignment="1">
      <alignment wrapText="1"/>
    </xf>
    <xf numFmtId="4" fontId="22" fillId="0" borderId="0" xfId="0" applyNumberFormat="1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165" fontId="22" fillId="0" borderId="0" xfId="0" applyNumberFormat="1" applyFont="1" applyFill="1" applyAlignment="1">
      <alignment horizontal="center" vertical="center"/>
    </xf>
    <xf numFmtId="164" fontId="22" fillId="0" borderId="0" xfId="0" applyNumberFormat="1" applyFont="1" applyFill="1" applyAlignment="1">
      <alignment horizontal="center" vertical="center"/>
    </xf>
    <xf numFmtId="11" fontId="0" fillId="0" borderId="0" xfId="0" applyNumberFormat="1"/>
    <xf numFmtId="0" fontId="22" fillId="0" borderId="0" xfId="0" quotePrefix="1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19" fillId="0" borderId="13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19" fillId="0" borderId="13" xfId="0" applyFont="1" applyBorder="1" applyAlignment="1">
      <alignment horizontal="center"/>
    </xf>
    <xf numFmtId="0" fontId="0" fillId="0" borderId="12" xfId="0" applyBorder="1"/>
    <xf numFmtId="49" fontId="21" fillId="0" borderId="0" xfId="0" applyNumberFormat="1" applyFont="1" applyBorder="1" applyAlignment="1">
      <alignment horizontal="center" wrapText="1"/>
    </xf>
    <xf numFmtId="0" fontId="21" fillId="0" borderId="10" xfId="0" applyFont="1" applyFill="1" applyBorder="1" applyAlignment="1">
      <alignment horizontal="center" wrapText="1"/>
    </xf>
    <xf numFmtId="0" fontId="19" fillId="0" borderId="0" xfId="0" applyFont="1"/>
    <xf numFmtId="0" fontId="21" fillId="0" borderId="14" xfId="0" quotePrefix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quotePrefix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22" fillId="33" borderId="0" xfId="0" applyNumberFormat="1" applyFont="1" applyFill="1" applyAlignment="1">
      <alignment horizontal="center" vertical="center"/>
    </xf>
    <xf numFmtId="1" fontId="22" fillId="0" borderId="0" xfId="0" quotePrefix="1" applyNumberFormat="1" applyFont="1" applyFill="1" applyAlignment="1">
      <alignment horizontal="center" vertical="center"/>
    </xf>
    <xf numFmtId="1" fontId="22" fillId="33" borderId="0" xfId="0" quotePrefix="1" applyNumberFormat="1" applyFont="1" applyFill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10" fontId="22" fillId="33" borderId="0" xfId="0" applyNumberFormat="1" applyFont="1" applyFill="1" applyAlignment="1">
      <alignment horizontal="center" vertical="center"/>
    </xf>
    <xf numFmtId="10" fontId="22" fillId="33" borderId="0" xfId="0" applyNumberFormat="1" applyFont="1" applyFill="1" applyAlignment="1">
      <alignment horizontal="left" vertical="center" wrapText="1"/>
    </xf>
    <xf numFmtId="10" fontId="22" fillId="0" borderId="0" xfId="0" quotePrefix="1" applyNumberFormat="1" applyFont="1" applyFill="1" applyAlignment="1">
      <alignment horizontal="center" vertical="center"/>
    </xf>
    <xf numFmtId="10" fontId="22" fillId="0" borderId="0" xfId="0" applyNumberFormat="1" applyFont="1" applyFill="1" applyAlignment="1">
      <alignment horizontal="left" vertical="center" wrapText="1"/>
    </xf>
    <xf numFmtId="10" fontId="22" fillId="33" borderId="0" xfId="0" quotePrefix="1" applyNumberFormat="1" applyFont="1" applyFill="1" applyAlignment="1">
      <alignment horizontal="center" vertical="center"/>
    </xf>
    <xf numFmtId="10" fontId="22" fillId="0" borderId="0" xfId="0" applyNumberFormat="1" applyFont="1" applyAlignment="1">
      <alignment horizontal="center" vertical="center"/>
    </xf>
    <xf numFmtId="10" fontId="22" fillId="0" borderId="0" xfId="0" applyNumberFormat="1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3" fontId="0" fillId="0" borderId="0" xfId="0" applyNumberFormat="1"/>
    <xf numFmtId="11" fontId="22" fillId="0" borderId="0" xfId="0" applyNumberFormat="1" applyFont="1" applyFill="1" applyAlignment="1">
      <alignment horizontal="center" vertical="center"/>
    </xf>
    <xf numFmtId="166" fontId="22" fillId="0" borderId="0" xfId="0" applyNumberFormat="1" applyFont="1" applyFill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2" fillId="0" borderId="0" xfId="0" applyNumberFormat="1" applyFont="1" applyAlignment="1">
      <alignment horizontal="center" vertical="top"/>
    </xf>
    <xf numFmtId="0" fontId="21" fillId="0" borderId="0" xfId="0" applyFont="1"/>
    <xf numFmtId="11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0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0" fontId="31" fillId="0" borderId="0" xfId="0" applyFont="1" applyAlignment="1">
      <alignment wrapText="1"/>
    </xf>
    <xf numFmtId="0" fontId="22" fillId="0" borderId="0" xfId="0" quotePrefix="1" applyFont="1"/>
    <xf numFmtId="0" fontId="22" fillId="0" borderId="0" xfId="0" applyFont="1" applyAlignment="1">
      <alignment horizontal="left"/>
    </xf>
    <xf numFmtId="0" fontId="21" fillId="0" borderId="0" xfId="0" applyFont="1" applyAlignment="1">
      <alignment wrapText="1"/>
    </xf>
    <xf numFmtId="0" fontId="31" fillId="0" borderId="0" xfId="0" applyFont="1"/>
    <xf numFmtId="0" fontId="19" fillId="0" borderId="0" xfId="0" applyFont="1" applyAlignment="1">
      <alignment horizontal="center"/>
    </xf>
    <xf numFmtId="9" fontId="22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3" fontId="22" fillId="0" borderId="0" xfId="0" quotePrefix="1" applyNumberFormat="1" applyFont="1" applyFill="1" applyAlignment="1">
      <alignment horizontal="center" vertical="center"/>
    </xf>
    <xf numFmtId="3" fontId="22" fillId="33" borderId="0" xfId="0" quotePrefix="1" applyNumberFormat="1" applyFont="1" applyFill="1" applyAlignment="1">
      <alignment horizontal="center" vertical="center"/>
    </xf>
    <xf numFmtId="0" fontId="21" fillId="0" borderId="15" xfId="0" quotePrefix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quotePrefix="1" applyFont="1" applyFill="1" applyBorder="1" applyAlignment="1">
      <alignment horizontal="center" vertical="center"/>
    </xf>
    <xf numFmtId="167" fontId="22" fillId="33" borderId="0" xfId="0" applyNumberFormat="1" applyFont="1" applyFill="1" applyAlignment="1">
      <alignment horizontal="center" vertical="center"/>
    </xf>
    <xf numFmtId="167" fontId="22" fillId="0" borderId="0" xfId="0" quotePrefix="1" applyNumberFormat="1" applyFont="1" applyFill="1" applyAlignment="1">
      <alignment horizontal="center" vertical="center"/>
    </xf>
    <xf numFmtId="167" fontId="22" fillId="33" borderId="0" xfId="0" quotePrefix="1" applyNumberFormat="1" applyFont="1" applyFill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167" fontId="22" fillId="0" borderId="0" xfId="0" applyNumberFormat="1" applyFont="1" applyFill="1" applyAlignment="1">
      <alignment horizontal="left" vertical="center" wrapText="1"/>
    </xf>
    <xf numFmtId="167" fontId="22" fillId="33" borderId="0" xfId="0" applyNumberFormat="1" applyFont="1" applyFill="1" applyAlignment="1">
      <alignment horizontal="left" vertical="center" wrapText="1"/>
    </xf>
    <xf numFmtId="167" fontId="22" fillId="0" borderId="0" xfId="0" applyNumberFormat="1" applyFont="1" applyAlignment="1">
      <alignment horizontal="left" vertical="center" wrapText="1"/>
    </xf>
    <xf numFmtId="3" fontId="22" fillId="33" borderId="0" xfId="0" applyNumberFormat="1" applyFont="1" applyFill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164" fontId="22" fillId="33" borderId="0" xfId="0" applyNumberFormat="1" applyFont="1" applyFill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22" fillId="0" borderId="0" xfId="0" quotePrefix="1" applyNumberFormat="1" applyFont="1" applyFill="1" applyAlignment="1">
      <alignment horizontal="center" vertical="center"/>
    </xf>
    <xf numFmtId="164" fontId="22" fillId="33" borderId="0" xfId="0" quotePrefix="1" applyNumberFormat="1" applyFont="1" applyFill="1" applyAlignment="1">
      <alignment horizontal="center" vertical="center"/>
    </xf>
    <xf numFmtId="49" fontId="22" fillId="0" borderId="0" xfId="0" quotePrefix="1" applyNumberFormat="1" applyFont="1" applyAlignment="1">
      <alignment horizontal="center" vertical="center"/>
    </xf>
    <xf numFmtId="0" fontId="22" fillId="0" borderId="0" xfId="0" applyFont="1" applyFill="1" applyAlignment="1">
      <alignment horizontal="center" vertical="top"/>
    </xf>
    <xf numFmtId="11" fontId="22" fillId="0" borderId="0" xfId="0" applyNumberFormat="1" applyFont="1" applyFill="1" applyAlignment="1">
      <alignment horizontal="center" vertical="top"/>
    </xf>
    <xf numFmtId="11" fontId="22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31" fillId="0" borderId="12" xfId="0" applyFont="1" applyFill="1" applyBorder="1" applyAlignment="1">
      <alignment horizontal="center" wrapText="1"/>
    </xf>
    <xf numFmtId="0" fontId="0" fillId="0" borderId="12" xfId="0" applyFill="1" applyBorder="1"/>
    <xf numFmtId="0" fontId="31" fillId="0" borderId="12" xfId="0" quotePrefix="1" applyFont="1" applyFill="1" applyBorder="1" applyAlignment="1">
      <alignment horizontal="center" vertical="center"/>
    </xf>
    <xf numFmtId="0" fontId="16" fillId="0" borderId="12" xfId="0" applyFont="1" applyFill="1" applyBorder="1"/>
    <xf numFmtId="0" fontId="31" fillId="0" borderId="12" xfId="0" quotePrefix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33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5" fillId="33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3" fontId="22" fillId="0" borderId="0" xfId="0" applyNumberFormat="1" applyFont="1" applyFill="1" applyAlignment="1">
      <alignment horizontal="center"/>
    </xf>
    <xf numFmtId="3" fontId="22" fillId="33" borderId="0" xfId="0" quotePrefix="1" applyNumberFormat="1" applyFont="1" applyFill="1" applyAlignment="1">
      <alignment horizontal="center"/>
    </xf>
    <xf numFmtId="3" fontId="35" fillId="0" borderId="0" xfId="0" applyNumberFormat="1" applyFont="1" applyFill="1" applyAlignment="1">
      <alignment horizontal="center"/>
    </xf>
    <xf numFmtId="3" fontId="34" fillId="0" borderId="0" xfId="0" applyNumberFormat="1" applyFont="1" applyFill="1" applyAlignment="1">
      <alignment horizontal="center"/>
    </xf>
    <xf numFmtId="0" fontId="18" fillId="0" borderId="11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27" fillId="0" borderId="15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10" fontId="22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167" fontId="22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9"/>
  <sheetViews>
    <sheetView tabSelected="1" workbookViewId="0">
      <selection activeCell="A50" sqref="A50:XFD1048576"/>
    </sheetView>
  </sheetViews>
  <sheetFormatPr defaultColWidth="0" defaultRowHeight="15" zeroHeight="1" x14ac:dyDescent="0.25"/>
  <cols>
    <col min="1" max="1" width="19.7109375" customWidth="1"/>
    <col min="2" max="2" width="27.42578125" customWidth="1"/>
    <col min="3" max="3" width="25.85546875" customWidth="1"/>
    <col min="4" max="4" width="24.28515625" style="28" customWidth="1"/>
    <col min="5" max="5" width="38.28515625" customWidth="1"/>
    <col min="6" max="6" width="34.28515625" bestFit="1" customWidth="1"/>
    <col min="7" max="7" width="17.140625" customWidth="1"/>
    <col min="8" max="8" width="19.42578125" style="1" customWidth="1"/>
    <col min="9" max="9" width="10.28515625" customWidth="1"/>
    <col min="10" max="10" width="8.85546875" customWidth="1"/>
    <col min="11" max="16384" width="8.85546875" hidden="1"/>
  </cols>
  <sheetData>
    <row r="1" spans="1:9" ht="36.75" customHeight="1" thickBot="1" x14ac:dyDescent="0.3">
      <c r="A1" s="142" t="s">
        <v>288</v>
      </c>
      <c r="B1" s="142"/>
      <c r="C1" s="142"/>
      <c r="D1" s="142"/>
      <c r="E1" s="142"/>
      <c r="F1" s="142"/>
      <c r="G1" s="142"/>
      <c r="H1" s="142"/>
      <c r="I1" s="142"/>
    </row>
    <row r="2" spans="1:9" ht="43.5" customHeight="1" thickBot="1" x14ac:dyDescent="0.3">
      <c r="A2" s="4" t="s">
        <v>147</v>
      </c>
      <c r="B2" s="4" t="s">
        <v>175</v>
      </c>
      <c r="C2" s="5" t="s">
        <v>148</v>
      </c>
      <c r="D2" s="6" t="s">
        <v>149</v>
      </c>
      <c r="E2" s="29" t="s">
        <v>150</v>
      </c>
      <c r="F2" s="4" t="s">
        <v>22</v>
      </c>
      <c r="G2" s="5" t="s">
        <v>221</v>
      </c>
      <c r="H2" s="5" t="s">
        <v>222</v>
      </c>
      <c r="I2" s="5" t="s">
        <v>46</v>
      </c>
    </row>
    <row r="3" spans="1:9" x14ac:dyDescent="0.25">
      <c r="A3" s="13" t="s">
        <v>66</v>
      </c>
      <c r="B3" s="13">
        <v>2</v>
      </c>
      <c r="C3" s="13" t="s">
        <v>146</v>
      </c>
      <c r="D3" s="14" t="s">
        <v>67</v>
      </c>
      <c r="E3" s="31" t="s">
        <v>68</v>
      </c>
      <c r="F3" s="15" t="s">
        <v>155</v>
      </c>
      <c r="G3" s="17">
        <v>31.308888889999999</v>
      </c>
      <c r="H3" s="20">
        <v>-110.94333330000001</v>
      </c>
      <c r="I3" s="8">
        <v>12.5</v>
      </c>
    </row>
    <row r="4" spans="1:9" x14ac:dyDescent="0.25">
      <c r="A4" s="10" t="s">
        <v>69</v>
      </c>
      <c r="B4" s="10">
        <v>2</v>
      </c>
      <c r="C4" s="10" t="s">
        <v>146</v>
      </c>
      <c r="D4" s="11" t="s">
        <v>36</v>
      </c>
      <c r="E4" s="30" t="s">
        <v>35</v>
      </c>
      <c r="F4" s="10" t="s">
        <v>155</v>
      </c>
      <c r="G4" s="21">
        <v>31.333055559999998</v>
      </c>
      <c r="H4" s="19">
        <v>-110.96611110000001</v>
      </c>
      <c r="I4" s="10">
        <v>4.79</v>
      </c>
    </row>
    <row r="5" spans="1:9" x14ac:dyDescent="0.25">
      <c r="A5" s="13" t="s">
        <v>70</v>
      </c>
      <c r="B5" s="13">
        <v>2</v>
      </c>
      <c r="C5" s="13" t="s">
        <v>146</v>
      </c>
      <c r="D5" s="22" t="s">
        <v>26</v>
      </c>
      <c r="E5" s="31" t="s">
        <v>27</v>
      </c>
      <c r="F5" s="13" t="s">
        <v>155</v>
      </c>
      <c r="G5" s="13">
        <v>31.339444440000001</v>
      </c>
      <c r="H5" s="13">
        <v>-110.95472220000001</v>
      </c>
      <c r="I5" s="8">
        <v>5.23</v>
      </c>
    </row>
    <row r="6" spans="1:9" x14ac:dyDescent="0.25">
      <c r="A6" s="10" t="s">
        <v>71</v>
      </c>
      <c r="B6" s="10">
        <v>2</v>
      </c>
      <c r="C6" s="10" t="s">
        <v>0</v>
      </c>
      <c r="D6" s="23" t="s">
        <v>2</v>
      </c>
      <c r="E6" s="30" t="s">
        <v>51</v>
      </c>
      <c r="F6" s="10" t="s">
        <v>23</v>
      </c>
      <c r="G6" s="10">
        <v>31.343272200000001</v>
      </c>
      <c r="H6" s="10">
        <v>-110.93167219999999</v>
      </c>
      <c r="I6" s="10">
        <v>29.7</v>
      </c>
    </row>
    <row r="7" spans="1:9" x14ac:dyDescent="0.25">
      <c r="A7" s="13" t="s">
        <v>72</v>
      </c>
      <c r="B7" s="13">
        <v>2</v>
      </c>
      <c r="C7" s="13" t="s">
        <v>145</v>
      </c>
      <c r="D7" s="14" t="s">
        <v>32</v>
      </c>
      <c r="E7" s="31" t="s">
        <v>31</v>
      </c>
      <c r="F7" s="15" t="s">
        <v>155</v>
      </c>
      <c r="G7" s="20">
        <v>31.353055560000001</v>
      </c>
      <c r="H7" s="20">
        <v>-111.01472219999999</v>
      </c>
      <c r="I7" s="8">
        <v>5.36</v>
      </c>
    </row>
    <row r="8" spans="1:9" x14ac:dyDescent="0.25">
      <c r="A8" s="10" t="s">
        <v>73</v>
      </c>
      <c r="B8" s="10">
        <v>2</v>
      </c>
      <c r="C8" s="10" t="s">
        <v>145</v>
      </c>
      <c r="D8" s="11" t="s">
        <v>40</v>
      </c>
      <c r="E8" s="30" t="s">
        <v>39</v>
      </c>
      <c r="F8" s="12" t="s">
        <v>155</v>
      </c>
      <c r="G8" s="19">
        <v>31.355833329999999</v>
      </c>
      <c r="H8" s="19">
        <v>-110.9288889</v>
      </c>
      <c r="I8" s="7">
        <v>44.1</v>
      </c>
    </row>
    <row r="9" spans="1:9" x14ac:dyDescent="0.25">
      <c r="A9" s="13" t="s">
        <v>74</v>
      </c>
      <c r="B9" s="13">
        <v>2</v>
      </c>
      <c r="C9" s="13" t="s">
        <v>0</v>
      </c>
      <c r="D9" s="14" t="s">
        <v>75</v>
      </c>
      <c r="E9" s="31" t="s">
        <v>133</v>
      </c>
      <c r="F9" s="15" t="s">
        <v>143</v>
      </c>
      <c r="G9" s="16">
        <v>31.426587999999999</v>
      </c>
      <c r="H9" s="17">
        <v>-110.95935</v>
      </c>
      <c r="I9" s="8" t="s">
        <v>44</v>
      </c>
    </row>
    <row r="10" spans="1:9" ht="25.5" x14ac:dyDescent="0.25">
      <c r="A10" s="10" t="s">
        <v>76</v>
      </c>
      <c r="B10" s="10">
        <v>2</v>
      </c>
      <c r="C10" s="10" t="s">
        <v>48</v>
      </c>
      <c r="D10" s="11" t="s">
        <v>5</v>
      </c>
      <c r="E10" s="30" t="s">
        <v>54</v>
      </c>
      <c r="F10" s="12" t="s">
        <v>268</v>
      </c>
      <c r="G10" s="19">
        <v>31.43075</v>
      </c>
      <c r="H10" s="18">
        <v>-110.9608333</v>
      </c>
      <c r="I10" s="7">
        <v>94.5</v>
      </c>
    </row>
    <row r="11" spans="1:9" s="35" customFormat="1" x14ac:dyDescent="0.25">
      <c r="A11" s="36" t="s">
        <v>63</v>
      </c>
      <c r="B11" s="36" t="s">
        <v>44</v>
      </c>
      <c r="C11" s="36" t="s">
        <v>0</v>
      </c>
      <c r="D11" s="33" t="s">
        <v>64</v>
      </c>
      <c r="E11" s="37" t="s">
        <v>151</v>
      </c>
      <c r="F11" s="38" t="s">
        <v>65</v>
      </c>
      <c r="G11" s="39">
        <v>31.444571</v>
      </c>
      <c r="H11" s="17">
        <v>-110.964106</v>
      </c>
      <c r="I11" s="40" t="s">
        <v>44</v>
      </c>
    </row>
    <row r="12" spans="1:9" x14ac:dyDescent="0.25">
      <c r="A12" s="10" t="s">
        <v>106</v>
      </c>
      <c r="B12" s="10">
        <v>1</v>
      </c>
      <c r="C12" s="10" t="s">
        <v>48</v>
      </c>
      <c r="D12" s="11" t="s">
        <v>1</v>
      </c>
      <c r="E12" s="30" t="s">
        <v>52</v>
      </c>
      <c r="F12" s="10" t="s">
        <v>23</v>
      </c>
      <c r="G12" s="19">
        <v>31.344544299999999</v>
      </c>
      <c r="H12" s="18">
        <v>-110.851474</v>
      </c>
      <c r="I12" s="10">
        <v>532</v>
      </c>
    </row>
    <row r="13" spans="1:9" x14ac:dyDescent="0.25">
      <c r="A13" s="13" t="s">
        <v>114</v>
      </c>
      <c r="B13" s="13">
        <v>1</v>
      </c>
      <c r="C13" s="13" t="s">
        <v>145</v>
      </c>
      <c r="D13" s="22" t="s">
        <v>45</v>
      </c>
      <c r="E13" s="31" t="s">
        <v>53</v>
      </c>
      <c r="F13" s="15" t="s">
        <v>47</v>
      </c>
      <c r="G13" s="13">
        <v>31.386944440000001</v>
      </c>
      <c r="H13" s="13">
        <v>-110.87472219999999</v>
      </c>
      <c r="I13" s="25">
        <v>573</v>
      </c>
    </row>
    <row r="14" spans="1:9" x14ac:dyDescent="0.25">
      <c r="A14" s="10" t="s">
        <v>115</v>
      </c>
      <c r="B14" s="10">
        <v>1</v>
      </c>
      <c r="C14" s="10" t="s">
        <v>0</v>
      </c>
      <c r="D14" s="23" t="s">
        <v>6</v>
      </c>
      <c r="E14" s="30" t="s">
        <v>136</v>
      </c>
      <c r="F14" s="12" t="s">
        <v>156</v>
      </c>
      <c r="G14" s="10">
        <v>31.4483611</v>
      </c>
      <c r="H14" s="10">
        <v>-110.95897220000001</v>
      </c>
      <c r="I14" s="24">
        <v>628</v>
      </c>
    </row>
    <row r="15" spans="1:9" ht="25.5" x14ac:dyDescent="0.25">
      <c r="A15" s="33" t="s">
        <v>116</v>
      </c>
      <c r="B15" s="13">
        <v>2</v>
      </c>
      <c r="C15" s="33" t="s">
        <v>0</v>
      </c>
      <c r="D15" s="33" t="s">
        <v>7</v>
      </c>
      <c r="E15" s="34" t="s">
        <v>137</v>
      </c>
      <c r="F15" s="33" t="s">
        <v>269</v>
      </c>
      <c r="G15" s="33">
        <v>31.452750000000002</v>
      </c>
      <c r="H15" s="33">
        <v>-110.9616389</v>
      </c>
      <c r="I15" s="33">
        <v>726</v>
      </c>
    </row>
    <row r="16" spans="1:9" ht="38.25" x14ac:dyDescent="0.25">
      <c r="A16" s="11" t="s">
        <v>117</v>
      </c>
      <c r="B16" s="11">
        <v>3</v>
      </c>
      <c r="C16" s="11" t="s">
        <v>0</v>
      </c>
      <c r="D16" s="11" t="s">
        <v>10</v>
      </c>
      <c r="E16" s="32" t="s">
        <v>152</v>
      </c>
      <c r="F16" s="12" t="s">
        <v>156</v>
      </c>
      <c r="G16" s="11">
        <v>31.459138889999998</v>
      </c>
      <c r="H16" s="11">
        <v>-110.9705278</v>
      </c>
      <c r="I16" s="11">
        <v>728</v>
      </c>
    </row>
    <row r="17" spans="1:9" ht="25.5" x14ac:dyDescent="0.25">
      <c r="A17" s="33" t="s">
        <v>118</v>
      </c>
      <c r="B17" s="33">
        <v>3</v>
      </c>
      <c r="C17" s="33" t="s">
        <v>0</v>
      </c>
      <c r="D17" s="33" t="s">
        <v>8</v>
      </c>
      <c r="E17" s="34" t="s">
        <v>153</v>
      </c>
      <c r="F17" s="33" t="s">
        <v>119</v>
      </c>
      <c r="G17" s="33">
        <v>31.45669444</v>
      </c>
      <c r="H17" s="33">
        <v>-110.9681111</v>
      </c>
      <c r="I17" s="33" t="s">
        <v>44</v>
      </c>
    </row>
    <row r="18" spans="1:9" ht="25.5" x14ac:dyDescent="0.25">
      <c r="A18" s="11" t="s">
        <v>120</v>
      </c>
      <c r="B18" s="11">
        <v>3</v>
      </c>
      <c r="C18" s="11" t="s">
        <v>0</v>
      </c>
      <c r="D18" s="11" t="s">
        <v>9</v>
      </c>
      <c r="E18" s="32" t="s">
        <v>154</v>
      </c>
      <c r="F18" s="11" t="s">
        <v>24</v>
      </c>
      <c r="G18" s="11">
        <v>31.458380559999998</v>
      </c>
      <c r="H18" s="11">
        <v>-110.9701444</v>
      </c>
      <c r="I18" s="11" t="s">
        <v>44</v>
      </c>
    </row>
    <row r="19" spans="1:9" x14ac:dyDescent="0.25">
      <c r="A19" s="33" t="s">
        <v>121</v>
      </c>
      <c r="B19" s="33">
        <v>3</v>
      </c>
      <c r="C19" s="33" t="s">
        <v>48</v>
      </c>
      <c r="D19" s="33" t="s">
        <v>12</v>
      </c>
      <c r="E19" s="34" t="s">
        <v>55</v>
      </c>
      <c r="F19" s="33" t="s">
        <v>157</v>
      </c>
      <c r="G19" s="33">
        <v>31.469260559999999</v>
      </c>
      <c r="H19" s="33">
        <v>-110.9917549</v>
      </c>
      <c r="I19" s="98">
        <v>1000</v>
      </c>
    </row>
    <row r="20" spans="1:9" x14ac:dyDescent="0.25">
      <c r="A20" s="11" t="s">
        <v>121</v>
      </c>
      <c r="B20" s="11">
        <v>3</v>
      </c>
      <c r="C20" s="11" t="s">
        <v>0</v>
      </c>
      <c r="D20" s="11" t="s">
        <v>3</v>
      </c>
      <c r="E20" s="32" t="s">
        <v>138</v>
      </c>
      <c r="F20" s="11" t="s">
        <v>24</v>
      </c>
      <c r="G20" s="11">
        <v>31.4703716</v>
      </c>
      <c r="H20" s="11">
        <v>-110.99231039999999</v>
      </c>
      <c r="I20" s="99">
        <v>1000</v>
      </c>
    </row>
    <row r="21" spans="1:9" x14ac:dyDescent="0.25">
      <c r="A21" s="33" t="s">
        <v>122</v>
      </c>
      <c r="B21" s="33">
        <v>3</v>
      </c>
      <c r="C21" s="33" t="s">
        <v>145</v>
      </c>
      <c r="D21" s="33" t="s">
        <v>37</v>
      </c>
      <c r="E21" s="34" t="s">
        <v>38</v>
      </c>
      <c r="F21" s="33" t="s">
        <v>47</v>
      </c>
      <c r="G21" s="33">
        <v>31.53</v>
      </c>
      <c r="H21" s="33">
        <v>-111.0202778</v>
      </c>
      <c r="I21" s="98">
        <v>1116</v>
      </c>
    </row>
    <row r="22" spans="1:9" x14ac:dyDescent="0.25">
      <c r="A22" s="11" t="s">
        <v>122</v>
      </c>
      <c r="B22" s="11">
        <v>3</v>
      </c>
      <c r="C22" s="11" t="s">
        <v>0</v>
      </c>
      <c r="D22" s="11" t="s">
        <v>15</v>
      </c>
      <c r="E22" s="32" t="s">
        <v>38</v>
      </c>
      <c r="F22" s="11" t="s">
        <v>157</v>
      </c>
      <c r="G22" s="11">
        <v>31.530027780000001</v>
      </c>
      <c r="H22" s="11">
        <v>-111.01969440000001</v>
      </c>
      <c r="I22" s="99">
        <v>1116</v>
      </c>
    </row>
    <row r="23" spans="1:9" x14ac:dyDescent="0.25">
      <c r="A23" s="13" t="s">
        <v>107</v>
      </c>
      <c r="B23" s="13">
        <v>4</v>
      </c>
      <c r="C23" s="13" t="s">
        <v>49</v>
      </c>
      <c r="D23" s="22" t="s">
        <v>17</v>
      </c>
      <c r="E23" s="31" t="s">
        <v>134</v>
      </c>
      <c r="F23" s="15" t="s">
        <v>156</v>
      </c>
      <c r="G23" s="13">
        <v>31.5620355</v>
      </c>
      <c r="H23" s="13">
        <v>-111.0470346</v>
      </c>
      <c r="I23" s="25">
        <v>1180</v>
      </c>
    </row>
    <row r="24" spans="1:9" ht="25.5" x14ac:dyDescent="0.25">
      <c r="A24" s="10" t="s">
        <v>108</v>
      </c>
      <c r="B24" s="10">
        <v>4</v>
      </c>
      <c r="C24" s="10" t="s">
        <v>50</v>
      </c>
      <c r="D24" s="11" t="s">
        <v>18</v>
      </c>
      <c r="E24" s="30" t="s">
        <v>59</v>
      </c>
      <c r="F24" s="12" t="s">
        <v>157</v>
      </c>
      <c r="G24" s="19">
        <v>31.5703611</v>
      </c>
      <c r="H24" s="18">
        <v>-111.0456944</v>
      </c>
      <c r="I24" s="26">
        <v>1190</v>
      </c>
    </row>
    <row r="25" spans="1:9" x14ac:dyDescent="0.25">
      <c r="A25" s="13" t="s">
        <v>109</v>
      </c>
      <c r="B25" s="13">
        <v>4</v>
      </c>
      <c r="C25" s="13" t="s">
        <v>50</v>
      </c>
      <c r="D25" s="22" t="s">
        <v>19</v>
      </c>
      <c r="E25" s="31" t="s">
        <v>60</v>
      </c>
      <c r="F25" s="15" t="s">
        <v>156</v>
      </c>
      <c r="G25" s="13">
        <v>31.576583329999998</v>
      </c>
      <c r="H25" s="13">
        <v>-111.0475833</v>
      </c>
      <c r="I25" s="27">
        <v>1190</v>
      </c>
    </row>
    <row r="26" spans="1:9" x14ac:dyDescent="0.25">
      <c r="A26" s="10" t="s">
        <v>110</v>
      </c>
      <c r="B26" s="10">
        <v>4</v>
      </c>
      <c r="C26" s="11" t="s">
        <v>48</v>
      </c>
      <c r="D26" s="23" t="s">
        <v>20</v>
      </c>
      <c r="E26" s="30" t="s">
        <v>62</v>
      </c>
      <c r="F26" s="12" t="s">
        <v>24</v>
      </c>
      <c r="G26" s="10">
        <v>31.594999999999999</v>
      </c>
      <c r="H26" s="10">
        <v>-111.0494444</v>
      </c>
      <c r="I26" s="24">
        <v>1190</v>
      </c>
    </row>
    <row r="27" spans="1:9" ht="25.5" x14ac:dyDescent="0.25">
      <c r="A27" s="13" t="s">
        <v>111</v>
      </c>
      <c r="B27" s="13">
        <v>4</v>
      </c>
      <c r="C27" s="13" t="s">
        <v>0</v>
      </c>
      <c r="D27" s="22" t="s">
        <v>4</v>
      </c>
      <c r="E27" s="31" t="s">
        <v>61</v>
      </c>
      <c r="F27" s="15" t="s">
        <v>158</v>
      </c>
      <c r="G27" s="13">
        <v>31.612867779999998</v>
      </c>
      <c r="H27" s="13">
        <v>-111.0414792</v>
      </c>
      <c r="I27" s="27">
        <v>1210</v>
      </c>
    </row>
    <row r="28" spans="1:9" x14ac:dyDescent="0.25">
      <c r="A28" s="10" t="s">
        <v>112</v>
      </c>
      <c r="B28" s="10">
        <v>4</v>
      </c>
      <c r="C28" s="10" t="s">
        <v>144</v>
      </c>
      <c r="D28" s="23" t="s">
        <v>113</v>
      </c>
      <c r="E28" s="30" t="s">
        <v>135</v>
      </c>
      <c r="F28" s="12" t="s">
        <v>24</v>
      </c>
      <c r="G28" s="10">
        <v>31.64833333</v>
      </c>
      <c r="H28" s="10">
        <v>-111.0491667</v>
      </c>
      <c r="I28" s="26">
        <v>1250</v>
      </c>
    </row>
    <row r="29" spans="1:9" x14ac:dyDescent="0.25">
      <c r="A29" s="33" t="s">
        <v>123</v>
      </c>
      <c r="B29" s="33">
        <v>3</v>
      </c>
      <c r="C29" s="33" t="s">
        <v>145</v>
      </c>
      <c r="D29" s="33" t="s">
        <v>41</v>
      </c>
      <c r="E29" s="34" t="s">
        <v>42</v>
      </c>
      <c r="F29" s="33" t="s">
        <v>155</v>
      </c>
      <c r="G29" s="33">
        <v>31.491944440000001</v>
      </c>
      <c r="H29" s="33">
        <v>-110.86944440000001</v>
      </c>
      <c r="I29" s="33">
        <v>228</v>
      </c>
    </row>
    <row r="30" spans="1:9" x14ac:dyDescent="0.25">
      <c r="A30" s="11" t="s">
        <v>124</v>
      </c>
      <c r="B30" s="11">
        <v>3</v>
      </c>
      <c r="C30" s="11" t="s">
        <v>0</v>
      </c>
      <c r="D30" s="11" t="s">
        <v>11</v>
      </c>
      <c r="E30" s="32" t="s">
        <v>125</v>
      </c>
      <c r="F30" s="11" t="s">
        <v>156</v>
      </c>
      <c r="G30" s="11">
        <v>31.463805560000001</v>
      </c>
      <c r="H30" s="11">
        <v>-110.9745278</v>
      </c>
      <c r="I30" s="11">
        <v>31</v>
      </c>
    </row>
    <row r="31" spans="1:9" x14ac:dyDescent="0.25">
      <c r="A31" s="33" t="s">
        <v>126</v>
      </c>
      <c r="B31" s="33">
        <v>3</v>
      </c>
      <c r="C31" s="33" t="s">
        <v>145</v>
      </c>
      <c r="D31" s="33" t="s">
        <v>25</v>
      </c>
      <c r="E31" s="34" t="s">
        <v>21</v>
      </c>
      <c r="F31" s="33" t="s">
        <v>155</v>
      </c>
      <c r="G31" s="33">
        <v>31.409166670000001</v>
      </c>
      <c r="H31" s="33">
        <v>-111.08499999999999</v>
      </c>
      <c r="I31" s="33">
        <v>13.8</v>
      </c>
    </row>
    <row r="32" spans="1:9" s="35" customFormat="1" ht="25.5" x14ac:dyDescent="0.25">
      <c r="A32" s="11" t="s">
        <v>129</v>
      </c>
      <c r="B32" s="11">
        <v>3</v>
      </c>
      <c r="C32" s="11" t="s">
        <v>0</v>
      </c>
      <c r="D32" s="11" t="s">
        <v>13</v>
      </c>
      <c r="E32" s="32" t="s">
        <v>56</v>
      </c>
      <c r="F32" s="12" t="s">
        <v>156</v>
      </c>
      <c r="G32" s="11">
        <v>31.478704499999999</v>
      </c>
      <c r="H32" s="11">
        <v>-111.0011995</v>
      </c>
      <c r="I32" s="11">
        <v>40.200000000000003</v>
      </c>
    </row>
    <row r="33" spans="1:10" ht="25.5" x14ac:dyDescent="0.25">
      <c r="A33" s="33" t="s">
        <v>131</v>
      </c>
      <c r="B33" s="33">
        <v>3</v>
      </c>
      <c r="C33" s="33" t="s">
        <v>0</v>
      </c>
      <c r="D33" s="33" t="s">
        <v>14</v>
      </c>
      <c r="E33" s="34" t="s">
        <v>57</v>
      </c>
      <c r="F33" s="33" t="s">
        <v>156</v>
      </c>
      <c r="G33" s="33">
        <v>31.511203299999998</v>
      </c>
      <c r="H33" s="33">
        <v>-111.0134223</v>
      </c>
      <c r="I33" s="33">
        <v>47.8</v>
      </c>
    </row>
    <row r="34" spans="1:10" x14ac:dyDescent="0.25">
      <c r="A34" s="11" t="s">
        <v>132</v>
      </c>
      <c r="B34" s="11">
        <v>3</v>
      </c>
      <c r="C34" s="11" t="s">
        <v>0</v>
      </c>
      <c r="D34" s="11" t="s">
        <v>16</v>
      </c>
      <c r="E34" s="32" t="s">
        <v>58</v>
      </c>
      <c r="F34" s="11" t="s">
        <v>156</v>
      </c>
      <c r="G34" s="11">
        <v>31.552</v>
      </c>
      <c r="H34" s="11">
        <v>-111.0338333</v>
      </c>
      <c r="I34" s="11">
        <v>48.6</v>
      </c>
    </row>
    <row r="35" spans="1:10" x14ac:dyDescent="0.25">
      <c r="A35" s="13" t="s">
        <v>77</v>
      </c>
      <c r="B35" s="13">
        <v>2</v>
      </c>
      <c r="C35" s="13" t="s">
        <v>145</v>
      </c>
      <c r="D35" s="22" t="s">
        <v>78</v>
      </c>
      <c r="E35" s="31" t="s">
        <v>79</v>
      </c>
      <c r="F35" s="15" t="s">
        <v>28</v>
      </c>
      <c r="G35" s="13">
        <v>31.245999999999999</v>
      </c>
      <c r="H35" s="13">
        <v>-110.938</v>
      </c>
      <c r="I35" s="8" t="s">
        <v>44</v>
      </c>
    </row>
    <row r="36" spans="1:10" x14ac:dyDescent="0.25">
      <c r="A36" s="10" t="s">
        <v>87</v>
      </c>
      <c r="B36" s="10">
        <v>2</v>
      </c>
      <c r="C36" s="10" t="s">
        <v>145</v>
      </c>
      <c r="D36" s="23" t="s">
        <v>88</v>
      </c>
      <c r="E36" s="30" t="s">
        <v>89</v>
      </c>
      <c r="F36" s="12" t="s">
        <v>28</v>
      </c>
      <c r="G36" s="10">
        <v>31.288888889999999</v>
      </c>
      <c r="H36" s="10">
        <v>-110.99250000000001</v>
      </c>
      <c r="I36" s="10" t="s">
        <v>44</v>
      </c>
    </row>
    <row r="37" spans="1:10" x14ac:dyDescent="0.25">
      <c r="A37" s="13" t="s">
        <v>90</v>
      </c>
      <c r="B37" s="13">
        <v>2</v>
      </c>
      <c r="C37" s="13" t="s">
        <v>145</v>
      </c>
      <c r="D37" s="22" t="s">
        <v>91</v>
      </c>
      <c r="E37" s="31" t="s">
        <v>92</v>
      </c>
      <c r="F37" s="15" t="s">
        <v>28</v>
      </c>
      <c r="G37" s="13">
        <v>31.293055559999999</v>
      </c>
      <c r="H37" s="13">
        <v>-110.9463889</v>
      </c>
      <c r="I37" s="13" t="s">
        <v>44</v>
      </c>
    </row>
    <row r="38" spans="1:10" x14ac:dyDescent="0.25">
      <c r="A38" s="10" t="s">
        <v>93</v>
      </c>
      <c r="B38" s="10">
        <v>2</v>
      </c>
      <c r="C38" s="10" t="s">
        <v>145</v>
      </c>
      <c r="D38" s="23" t="s">
        <v>34</v>
      </c>
      <c r="E38" s="30" t="s">
        <v>33</v>
      </c>
      <c r="F38" s="12" t="s">
        <v>28</v>
      </c>
      <c r="G38" s="10">
        <v>31.34305556</v>
      </c>
      <c r="H38" s="10">
        <v>-111.0708333</v>
      </c>
      <c r="I38" s="7" t="s">
        <v>44</v>
      </c>
    </row>
    <row r="39" spans="1:10" x14ac:dyDescent="0.25">
      <c r="A39" s="13" t="s">
        <v>94</v>
      </c>
      <c r="B39" s="13">
        <v>1</v>
      </c>
      <c r="C39" s="13" t="s">
        <v>81</v>
      </c>
      <c r="D39" s="22" t="s">
        <v>95</v>
      </c>
      <c r="E39" s="31" t="s">
        <v>139</v>
      </c>
      <c r="F39" s="15" t="s">
        <v>84</v>
      </c>
      <c r="G39" s="13">
        <v>31.451899999999998</v>
      </c>
      <c r="H39" s="13">
        <v>-110.855</v>
      </c>
      <c r="I39" s="13" t="s">
        <v>44</v>
      </c>
      <c r="J39" s="45"/>
    </row>
    <row r="40" spans="1:10" x14ac:dyDescent="0.25">
      <c r="A40" s="10" t="s">
        <v>96</v>
      </c>
      <c r="B40" s="10">
        <v>1</v>
      </c>
      <c r="C40" s="10" t="s">
        <v>81</v>
      </c>
      <c r="D40" s="23" t="s">
        <v>97</v>
      </c>
      <c r="E40" s="30" t="s">
        <v>140</v>
      </c>
      <c r="F40" s="12" t="s">
        <v>84</v>
      </c>
      <c r="G40" s="10">
        <v>31.4208</v>
      </c>
      <c r="H40" s="10">
        <v>-110.846</v>
      </c>
      <c r="I40" s="24" t="s">
        <v>44</v>
      </c>
      <c r="J40" s="45"/>
    </row>
    <row r="41" spans="1:10" x14ac:dyDescent="0.25">
      <c r="A41" s="13" t="s">
        <v>98</v>
      </c>
      <c r="B41" s="13">
        <v>4</v>
      </c>
      <c r="C41" s="13" t="s">
        <v>81</v>
      </c>
      <c r="D41" s="22" t="s">
        <v>99</v>
      </c>
      <c r="E41" s="31" t="s">
        <v>100</v>
      </c>
      <c r="F41" s="13" t="s">
        <v>84</v>
      </c>
      <c r="G41" s="13">
        <v>31.566669999999998</v>
      </c>
      <c r="H41" s="13">
        <v>-111.05</v>
      </c>
      <c r="I41" s="25" t="s">
        <v>44</v>
      </c>
      <c r="J41" s="45"/>
    </row>
    <row r="42" spans="1:10" x14ac:dyDescent="0.25">
      <c r="A42" s="10" t="s">
        <v>101</v>
      </c>
      <c r="B42" s="10">
        <v>4</v>
      </c>
      <c r="C42" s="10" t="s">
        <v>81</v>
      </c>
      <c r="D42" s="23" t="s">
        <v>102</v>
      </c>
      <c r="E42" s="30" t="s">
        <v>103</v>
      </c>
      <c r="F42" s="12" t="s">
        <v>84</v>
      </c>
      <c r="G42" s="10">
        <v>31.5883</v>
      </c>
      <c r="H42" s="10">
        <v>-111.08759999999999</v>
      </c>
      <c r="I42" s="10" t="s">
        <v>44</v>
      </c>
      <c r="J42" s="45"/>
    </row>
    <row r="43" spans="1:10" x14ac:dyDescent="0.25">
      <c r="A43" s="13" t="s">
        <v>104</v>
      </c>
      <c r="B43" s="13">
        <v>4</v>
      </c>
      <c r="C43" s="13" t="s">
        <v>145</v>
      </c>
      <c r="D43" s="14" t="s">
        <v>43</v>
      </c>
      <c r="E43" s="31" t="s">
        <v>105</v>
      </c>
      <c r="F43" s="15" t="s">
        <v>28</v>
      </c>
      <c r="G43" s="20">
        <v>31.612867779999998</v>
      </c>
      <c r="H43" s="20">
        <v>-111.0414792</v>
      </c>
      <c r="I43" s="13" t="s">
        <v>44</v>
      </c>
    </row>
    <row r="44" spans="1:10" x14ac:dyDescent="0.25">
      <c r="A44" s="10" t="s">
        <v>80</v>
      </c>
      <c r="B44" s="10">
        <v>4</v>
      </c>
      <c r="C44" s="10" t="s">
        <v>81</v>
      </c>
      <c r="D44" s="23" t="s">
        <v>82</v>
      </c>
      <c r="E44" s="30" t="s">
        <v>83</v>
      </c>
      <c r="F44" s="12" t="s">
        <v>84</v>
      </c>
      <c r="G44" s="10">
        <v>31.601900000000001</v>
      </c>
      <c r="H44" s="10">
        <v>-111.0458</v>
      </c>
      <c r="I44" s="10" t="s">
        <v>44</v>
      </c>
      <c r="J44" s="45"/>
    </row>
    <row r="45" spans="1:10" x14ac:dyDescent="0.25">
      <c r="A45" s="13" t="s">
        <v>85</v>
      </c>
      <c r="B45" s="13">
        <v>3</v>
      </c>
      <c r="C45" s="13" t="s">
        <v>81</v>
      </c>
      <c r="D45" s="22" t="s">
        <v>86</v>
      </c>
      <c r="E45" s="31" t="s">
        <v>141</v>
      </c>
      <c r="F45" s="15" t="s">
        <v>84</v>
      </c>
      <c r="G45" s="13">
        <v>31.467700000000001</v>
      </c>
      <c r="H45" s="13">
        <v>-110.91500000000001</v>
      </c>
      <c r="I45" s="8" t="s">
        <v>44</v>
      </c>
      <c r="J45" s="45"/>
    </row>
    <row r="46" spans="1:10" x14ac:dyDescent="0.25">
      <c r="A46" s="11" t="s">
        <v>127</v>
      </c>
      <c r="B46" s="11">
        <v>3</v>
      </c>
      <c r="C46" s="11" t="s">
        <v>81</v>
      </c>
      <c r="D46" s="11" t="s">
        <v>128</v>
      </c>
      <c r="E46" s="32" t="s">
        <v>142</v>
      </c>
      <c r="F46" s="11" t="s">
        <v>28</v>
      </c>
      <c r="G46" s="11">
        <v>31.437000000000001</v>
      </c>
      <c r="H46" s="11">
        <v>-111.04</v>
      </c>
      <c r="I46" s="11" t="s">
        <v>44</v>
      </c>
    </row>
    <row r="47" spans="1:10" s="35" customFormat="1" x14ac:dyDescent="0.25">
      <c r="A47" s="33" t="s">
        <v>130</v>
      </c>
      <c r="B47" s="33">
        <v>3</v>
      </c>
      <c r="C47" s="33" t="s">
        <v>145</v>
      </c>
      <c r="D47" s="33" t="s">
        <v>30</v>
      </c>
      <c r="E47" s="34" t="s">
        <v>29</v>
      </c>
      <c r="F47" s="33" t="s">
        <v>28</v>
      </c>
      <c r="G47" s="33">
        <v>31.49361111</v>
      </c>
      <c r="H47" s="33">
        <v>-111.08138889999999</v>
      </c>
      <c r="I47" s="33" t="s">
        <v>44</v>
      </c>
    </row>
    <row r="48" spans="1:10" s="35" customFormat="1" x14ac:dyDescent="0.25">
      <c r="A48" s="11" t="s">
        <v>170</v>
      </c>
      <c r="B48" s="11">
        <v>3</v>
      </c>
      <c r="C48" s="10" t="s">
        <v>81</v>
      </c>
      <c r="D48" s="11" t="s">
        <v>171</v>
      </c>
      <c r="E48" s="32" t="s">
        <v>172</v>
      </c>
      <c r="F48" s="11" t="s">
        <v>28</v>
      </c>
      <c r="G48" s="11">
        <v>31.455400000000001</v>
      </c>
      <c r="H48" s="11">
        <v>-110.968</v>
      </c>
      <c r="I48" s="11" t="s">
        <v>44</v>
      </c>
    </row>
    <row r="49" x14ac:dyDescent="0.25"/>
  </sheetData>
  <sortState xmlns:xlrd2="http://schemas.microsoft.com/office/spreadsheetml/2017/richdata2" ref="A3:I47">
    <sortCondition ref="G3:G39"/>
  </sortState>
  <customSheetViews>
    <customSheetView guid="{E6ACD8E6-8617-485F-993B-245CC2413D38}">
      <selection activeCell="A2" sqref="A2:H2"/>
      <pageMargins left="0.7" right="0.7" top="0.75" bottom="0.75" header="0.3" footer="0.3"/>
      <pageSetup orientation="portrait" r:id="rId1"/>
    </customSheetView>
    <customSheetView guid="{45EB881B-C397-43E0-A565-063F5D2E87C4}">
      <selection activeCell="C3" sqref="C3"/>
      <pageMargins left="0.7" right="0.7" top="0.75" bottom="0.75" header="0.3" footer="0.3"/>
      <pageSetup orientation="portrait" r:id="rId2"/>
    </customSheetView>
  </customSheetViews>
  <mergeCells count="1">
    <mergeCell ref="A1:I1"/>
  </mergeCell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35"/>
  <sheetViews>
    <sheetView workbookViewId="0">
      <selection activeCell="A36" sqref="A36:XFD1048576"/>
    </sheetView>
  </sheetViews>
  <sheetFormatPr defaultColWidth="0" defaultRowHeight="15" zeroHeight="1" x14ac:dyDescent="0.25"/>
  <cols>
    <col min="1" max="1" width="18.85546875" customWidth="1"/>
    <col min="2" max="2" width="32.42578125" customWidth="1"/>
    <col min="3" max="3" width="15.42578125" style="66" customWidth="1"/>
    <col min="4" max="4" width="10.85546875" style="66" customWidth="1"/>
    <col min="5" max="5" width="13.85546875" style="66" customWidth="1"/>
    <col min="6" max="6" width="12.140625" style="66" customWidth="1"/>
    <col min="7" max="7" width="12.28515625" style="66" customWidth="1"/>
    <col min="8" max="8" width="12.42578125" style="66" customWidth="1"/>
    <col min="9" max="9" width="23" style="66" customWidth="1"/>
    <col min="10" max="10" width="15.42578125" style="66" customWidth="1"/>
    <col min="11" max="11" width="24" style="66" customWidth="1"/>
    <col min="12" max="12" width="20.42578125" style="66" customWidth="1"/>
    <col min="13" max="13" width="14" style="66" customWidth="1"/>
    <col min="14" max="14" width="22.140625" style="66" customWidth="1"/>
    <col min="15" max="15" width="18.140625" style="66" customWidth="1"/>
    <col min="16" max="16" width="16.42578125" customWidth="1"/>
    <col min="17" max="23" width="15.42578125" customWidth="1"/>
    <col min="24" max="32" width="15.7109375" customWidth="1"/>
    <col min="33" max="33" width="9.85546875" bestFit="1" customWidth="1"/>
    <col min="34" max="35" width="15.140625" customWidth="1"/>
    <col min="36" max="36" width="11.42578125" customWidth="1"/>
    <col min="37" max="37" width="13" customWidth="1"/>
    <col min="38" max="38" width="12.42578125" customWidth="1"/>
    <col min="39" max="39" width="9.42578125" customWidth="1"/>
    <col min="40" max="40" width="10.28515625" bestFit="1" customWidth="1"/>
    <col min="41" max="41" width="12.140625" customWidth="1"/>
    <col min="42" max="42" width="8.7109375" customWidth="1"/>
    <col min="43" max="43" width="15" customWidth="1"/>
    <col min="44" max="44" width="10.7109375" customWidth="1"/>
    <col min="45" max="45" width="18.28515625" customWidth="1"/>
    <col min="46" max="46" width="10" bestFit="1" customWidth="1"/>
    <col min="47" max="47" width="13.85546875" customWidth="1"/>
    <col min="48" max="48" width="13.42578125" customWidth="1"/>
    <col min="49" max="49" width="22.85546875" bestFit="1" customWidth="1"/>
    <col min="50" max="50" width="18" customWidth="1"/>
    <col min="51" max="51" width="12.28515625" bestFit="1" customWidth="1"/>
    <col min="52" max="52" width="8.85546875" customWidth="1"/>
    <col min="53" max="16384" width="8.85546875" hidden="1"/>
  </cols>
  <sheetData>
    <row r="1" spans="1:51" ht="39.75" customHeight="1" x14ac:dyDescent="0.25">
      <c r="A1" s="143" t="s">
        <v>388</v>
      </c>
      <c r="B1" s="144"/>
      <c r="C1" s="144"/>
      <c r="D1" s="144"/>
      <c r="E1" s="144"/>
      <c r="F1" s="144"/>
      <c r="G1" s="144"/>
      <c r="H1" s="144"/>
      <c r="I1" s="144"/>
    </row>
    <row r="2" spans="1:51" ht="39.75" customHeight="1" x14ac:dyDescent="0.25">
      <c r="A2" s="102"/>
      <c r="B2" s="103"/>
      <c r="C2" s="145" t="s">
        <v>359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  <c r="O2" s="145" t="s">
        <v>358</v>
      </c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7"/>
    </row>
    <row r="3" spans="1:51" s="61" customFormat="1" ht="51" x14ac:dyDescent="0.3">
      <c r="A3" s="62" t="s">
        <v>220</v>
      </c>
      <c r="B3" s="63" t="s">
        <v>150</v>
      </c>
      <c r="C3" s="100" t="s">
        <v>287</v>
      </c>
      <c r="D3" s="65" t="s">
        <v>219</v>
      </c>
      <c r="E3" s="64" t="s">
        <v>357</v>
      </c>
      <c r="F3" s="65" t="s">
        <v>218</v>
      </c>
      <c r="G3" s="64" t="s">
        <v>217</v>
      </c>
      <c r="H3" s="65" t="s">
        <v>216</v>
      </c>
      <c r="I3" s="64" t="s">
        <v>215</v>
      </c>
      <c r="J3" s="65" t="s">
        <v>214</v>
      </c>
      <c r="K3" s="64" t="s">
        <v>213</v>
      </c>
      <c r="L3" s="65" t="s">
        <v>264</v>
      </c>
      <c r="M3" s="64" t="s">
        <v>265</v>
      </c>
      <c r="N3" s="101" t="s">
        <v>266</v>
      </c>
      <c r="O3" s="104" t="s">
        <v>360</v>
      </c>
      <c r="P3" s="65" t="s">
        <v>332</v>
      </c>
      <c r="Q3" s="64" t="s">
        <v>333</v>
      </c>
      <c r="R3" s="65" t="s">
        <v>334</v>
      </c>
      <c r="S3" s="64" t="s">
        <v>335</v>
      </c>
      <c r="T3" s="62" t="s">
        <v>208</v>
      </c>
      <c r="U3" s="63" t="s">
        <v>207</v>
      </c>
      <c r="V3" s="64" t="s">
        <v>336</v>
      </c>
      <c r="W3" s="64" t="s">
        <v>337</v>
      </c>
      <c r="X3" s="65" t="s">
        <v>338</v>
      </c>
      <c r="Y3" s="64" t="s">
        <v>339</v>
      </c>
      <c r="Z3" s="64" t="s">
        <v>340</v>
      </c>
      <c r="AA3" s="65" t="s">
        <v>341</v>
      </c>
      <c r="AB3" s="65" t="s">
        <v>342</v>
      </c>
      <c r="AC3" s="64" t="s">
        <v>343</v>
      </c>
      <c r="AD3" s="63" t="s">
        <v>206</v>
      </c>
      <c r="AE3" s="63" t="s">
        <v>205</v>
      </c>
      <c r="AF3" s="64" t="s">
        <v>344</v>
      </c>
      <c r="AG3" s="63" t="s">
        <v>204</v>
      </c>
      <c r="AH3" s="63" t="s">
        <v>203</v>
      </c>
      <c r="AI3" s="64" t="s">
        <v>176</v>
      </c>
      <c r="AJ3" s="63" t="s">
        <v>202</v>
      </c>
      <c r="AK3" s="64" t="s">
        <v>201</v>
      </c>
      <c r="AL3" s="65" t="s">
        <v>200</v>
      </c>
      <c r="AM3" s="64" t="s">
        <v>212</v>
      </c>
      <c r="AN3" s="63" t="s">
        <v>177</v>
      </c>
      <c r="AO3" s="64" t="s">
        <v>178</v>
      </c>
      <c r="AP3" s="63" t="s">
        <v>199</v>
      </c>
      <c r="AQ3" s="62" t="s">
        <v>211</v>
      </c>
      <c r="AR3" s="63" t="s">
        <v>179</v>
      </c>
      <c r="AS3" s="62" t="s">
        <v>180</v>
      </c>
      <c r="AT3" s="63" t="s">
        <v>181</v>
      </c>
      <c r="AU3" s="62" t="s">
        <v>198</v>
      </c>
      <c r="AV3" s="63" t="s">
        <v>210</v>
      </c>
      <c r="AW3" s="62" t="s">
        <v>182</v>
      </c>
      <c r="AX3" s="63" t="s">
        <v>197</v>
      </c>
      <c r="AY3" s="105" t="s">
        <v>209</v>
      </c>
    </row>
    <row r="4" spans="1:51" x14ac:dyDescent="0.25">
      <c r="A4" s="23" t="s">
        <v>1</v>
      </c>
      <c r="B4" s="30" t="s">
        <v>52</v>
      </c>
      <c r="C4" s="23">
        <v>532</v>
      </c>
      <c r="D4" s="113">
        <v>4890</v>
      </c>
      <c r="E4" s="116">
        <v>11.88</v>
      </c>
      <c r="F4" s="12">
        <v>19.8</v>
      </c>
      <c r="G4" s="23">
        <v>0.55000000000000004</v>
      </c>
      <c r="H4" s="12">
        <v>4.24</v>
      </c>
      <c r="I4" s="23">
        <v>4.1100000000000003</v>
      </c>
      <c r="J4" s="12">
        <v>1.88</v>
      </c>
      <c r="K4" s="23">
        <v>4.04</v>
      </c>
      <c r="L4" s="12">
        <v>0</v>
      </c>
      <c r="M4" s="23">
        <v>0</v>
      </c>
      <c r="N4" s="12">
        <v>32</v>
      </c>
      <c r="O4" s="12">
        <v>221</v>
      </c>
      <c r="P4" s="72">
        <v>1.727701654195802E-3</v>
      </c>
      <c r="Q4" s="71">
        <v>1.1867739726457709E-2</v>
      </c>
      <c r="R4" s="72">
        <v>1.872200338001269E-3</v>
      </c>
      <c r="S4" s="71">
        <v>1.89607403358652E-2</v>
      </c>
      <c r="T4" s="106">
        <v>0.34200000000000003</v>
      </c>
      <c r="U4" s="72">
        <v>2.9289254952221195E-2</v>
      </c>
      <c r="V4" s="106">
        <v>0.32500000000000001</v>
      </c>
      <c r="W4" s="71">
        <v>5.3192792656953841E-2</v>
      </c>
      <c r="X4" s="72">
        <v>0</v>
      </c>
      <c r="Y4" s="106">
        <v>0.14390969460517306</v>
      </c>
      <c r="Z4" s="71">
        <v>2.0276934868788911E-3</v>
      </c>
      <c r="AA4" s="72">
        <v>6.8165683447361639E-4</v>
      </c>
      <c r="AB4" s="72">
        <v>2.5805580162215477E-3</v>
      </c>
      <c r="AC4" s="71">
        <v>0</v>
      </c>
      <c r="AD4" s="72">
        <v>3.9151290121944321E-2</v>
      </c>
      <c r="AE4" s="72">
        <v>3.0627438415289218E-3</v>
      </c>
      <c r="AF4" s="71">
        <v>5.7783767143512327E-3</v>
      </c>
      <c r="AG4" s="72">
        <v>1.7591144115448166E-4</v>
      </c>
      <c r="AH4" s="72">
        <v>6.1254876830578434E-5</v>
      </c>
      <c r="AI4" s="71">
        <v>1.5706600698943731E-6</v>
      </c>
      <c r="AJ4" s="72">
        <v>1.0165311972356383E-2</v>
      </c>
      <c r="AK4" s="71">
        <v>6.2826402795774926E-6</v>
      </c>
      <c r="AL4" s="72">
        <v>1.0994620489260612E-4</v>
      </c>
      <c r="AM4" s="71">
        <f t="shared" ref="AM4:AM34" si="0">SUM(AI4:AL4)</f>
        <v>1.028311147759846E-2</v>
      </c>
      <c r="AN4" s="72">
        <v>6.700435858169396E-3</v>
      </c>
      <c r="AO4" s="71">
        <v>1.1805081085326108E-2</v>
      </c>
      <c r="AP4" s="111">
        <v>0.21292024973495111</v>
      </c>
      <c r="AQ4" s="106">
        <f t="shared" ref="AQ4:AQ34" si="1">SUM(AO4:AP4)</f>
        <v>0.22472533082027721</v>
      </c>
      <c r="AR4" s="111">
        <v>0.52900000000000003</v>
      </c>
      <c r="AS4" s="106">
        <v>0.20392036753445636</v>
      </c>
      <c r="AT4" s="72">
        <v>1.6116542977186163E-2</v>
      </c>
      <c r="AU4" s="71">
        <v>8.5443907802253897E-4</v>
      </c>
      <c r="AV4" s="72">
        <f t="shared" ref="AV4:AV34" si="2">SUM(AT4:AU4)</f>
        <v>1.6970982055208701E-2</v>
      </c>
      <c r="AW4" s="71">
        <v>3.9596340362037146E-3</v>
      </c>
      <c r="AX4" s="72">
        <v>1.5549534691954294E-4</v>
      </c>
      <c r="AY4" s="71">
        <f t="shared" ref="AY4:AY34" si="3">SUM(AW4:AX4)</f>
        <v>4.1151293831232574E-3</v>
      </c>
    </row>
    <row r="5" spans="1:51" x14ac:dyDescent="0.25">
      <c r="A5" s="33" t="s">
        <v>2</v>
      </c>
      <c r="B5" s="37" t="s">
        <v>51</v>
      </c>
      <c r="C5" s="33">
        <v>29.7</v>
      </c>
      <c r="D5" s="114">
        <v>4310</v>
      </c>
      <c r="E5" s="33">
        <v>7.47</v>
      </c>
      <c r="F5" s="38">
        <v>19.100000000000001</v>
      </c>
      <c r="G5" s="33">
        <v>0.68</v>
      </c>
      <c r="H5" s="38">
        <v>4.2300000000000004</v>
      </c>
      <c r="I5" s="33">
        <v>3.95</v>
      </c>
      <c r="J5" s="38">
        <v>1.71</v>
      </c>
      <c r="K5" s="33">
        <v>3.97</v>
      </c>
      <c r="L5" s="38">
        <v>26</v>
      </c>
      <c r="M5" s="33">
        <v>40</v>
      </c>
      <c r="N5" s="38">
        <v>1</v>
      </c>
      <c r="O5" s="38">
        <v>29.7</v>
      </c>
      <c r="P5" s="74">
        <v>6.206234338040703E-4</v>
      </c>
      <c r="Q5" s="73">
        <v>2.4379962060001405E-2</v>
      </c>
      <c r="R5" s="74">
        <v>4.5551418065996859E-3</v>
      </c>
      <c r="S5" s="73">
        <v>0</v>
      </c>
      <c r="T5" s="107">
        <v>0.24399999999999999</v>
      </c>
      <c r="U5" s="74">
        <v>2.2623480643574792E-2</v>
      </c>
      <c r="V5" s="107">
        <v>0.17599999999999999</v>
      </c>
      <c r="W5" s="73">
        <v>8.0552237757324521E-2</v>
      </c>
      <c r="X5" s="74">
        <v>2.3419752219021522E-5</v>
      </c>
      <c r="Y5" s="73">
        <v>9.2109885477411654E-2</v>
      </c>
      <c r="Z5" s="73">
        <v>3.5129628328532286E-5</v>
      </c>
      <c r="AA5" s="74">
        <v>5.8549380547553807E-5</v>
      </c>
      <c r="AB5" s="74">
        <v>7.7285182322771025E-4</v>
      </c>
      <c r="AC5" s="73">
        <v>0</v>
      </c>
      <c r="AD5" s="74">
        <v>3.3490245673200776E-3</v>
      </c>
      <c r="AE5" s="74">
        <v>0</v>
      </c>
      <c r="AF5" s="73">
        <v>2.1253425138762033E-2</v>
      </c>
      <c r="AG5" s="74">
        <v>4.5668516827091968E-4</v>
      </c>
      <c r="AH5" s="74">
        <v>5.8549380547553807E-5</v>
      </c>
      <c r="AI5" s="73">
        <v>6.9557478599950821E-3</v>
      </c>
      <c r="AJ5" s="110">
        <v>0.17107158331088915</v>
      </c>
      <c r="AK5" s="73">
        <v>2.069159338150052E-2</v>
      </c>
      <c r="AL5" s="74">
        <v>0.18567396981158588</v>
      </c>
      <c r="AM5" s="73">
        <f t="shared" si="0"/>
        <v>0.38439289436397062</v>
      </c>
      <c r="AN5" s="74">
        <v>1.0410201763527993E-2</v>
      </c>
      <c r="AO5" s="73">
        <v>3.5832640490883754E-3</v>
      </c>
      <c r="AP5" s="74">
        <v>7.7789617902268224E-2</v>
      </c>
      <c r="AQ5" s="73">
        <f t="shared" si="1"/>
        <v>8.1372881951356599E-2</v>
      </c>
      <c r="AR5" s="110">
        <v>0.46500000000000002</v>
      </c>
      <c r="AS5" s="73">
        <v>5.1055657692893192E-2</v>
      </c>
      <c r="AT5" s="74">
        <v>1.3700715481808495E-3</v>
      </c>
      <c r="AU5" s="73">
        <v>7.0260079393889718E-5</v>
      </c>
      <c r="AV5" s="74">
        <f t="shared" si="2"/>
        <v>1.4403316275747391E-3</v>
      </c>
      <c r="AW5" s="73">
        <v>2.8572432286848486E-3</v>
      </c>
      <c r="AX5" s="74">
        <v>0</v>
      </c>
      <c r="AY5" s="73">
        <f t="shared" si="3"/>
        <v>2.8572432286848486E-3</v>
      </c>
    </row>
    <row r="6" spans="1:51" x14ac:dyDescent="0.25">
      <c r="A6" s="11" t="s">
        <v>3</v>
      </c>
      <c r="B6" s="30" t="s">
        <v>138</v>
      </c>
      <c r="C6" s="99">
        <v>1000</v>
      </c>
      <c r="D6" s="113">
        <v>4700</v>
      </c>
      <c r="E6" s="11">
        <v>17.2</v>
      </c>
      <c r="F6" s="12">
        <v>19.899999999999999</v>
      </c>
      <c r="G6" s="11">
        <v>0.5</v>
      </c>
      <c r="H6" s="12">
        <v>4.2</v>
      </c>
      <c r="I6" s="11">
        <v>4.2</v>
      </c>
      <c r="J6" s="12">
        <v>1.9</v>
      </c>
      <c r="K6" s="11" t="s">
        <v>167</v>
      </c>
      <c r="L6" s="12">
        <v>1</v>
      </c>
      <c r="M6" s="11">
        <v>3</v>
      </c>
      <c r="N6" s="12">
        <v>37</v>
      </c>
      <c r="O6" s="12">
        <v>466</v>
      </c>
      <c r="P6" s="72">
        <v>1.5231656807820307E-3</v>
      </c>
      <c r="Q6" s="75">
        <v>1.03104307041586E-2</v>
      </c>
      <c r="R6" s="72">
        <v>1.7601356839565345E-3</v>
      </c>
      <c r="S6" s="75">
        <v>1.0571991934077627E-2</v>
      </c>
      <c r="T6" s="108">
        <v>0.28000000000000003</v>
      </c>
      <c r="U6" s="72">
        <v>1.8359958925199451E-2</v>
      </c>
      <c r="V6" s="108">
        <v>0.43099999999999999</v>
      </c>
      <c r="W6" s="75">
        <v>3.9942858931309999E-2</v>
      </c>
      <c r="X6" s="72">
        <v>1.0581679387037592E-4</v>
      </c>
      <c r="Y6" s="75">
        <v>9.8902188023029317E-2</v>
      </c>
      <c r="Z6" s="75">
        <v>7.9750093521180499E-3</v>
      </c>
      <c r="AA6" s="72">
        <v>2.686405224666938E-3</v>
      </c>
      <c r="AB6" s="72">
        <v>2.594001827202666E-3</v>
      </c>
      <c r="AC6" s="75">
        <v>1.4903773784559988E-6</v>
      </c>
      <c r="AD6" s="72">
        <v>2.8578731420583006E-2</v>
      </c>
      <c r="AE6" s="72">
        <v>2.0716245560538386E-3</v>
      </c>
      <c r="AF6" s="75">
        <v>6.5472278235572026E-3</v>
      </c>
      <c r="AG6" s="72">
        <v>2.9882066438042778E-4</v>
      </c>
      <c r="AH6" s="72">
        <v>1.4009547357486389E-4</v>
      </c>
      <c r="AI6" s="75">
        <v>1.2221158252821486E-3</v>
      </c>
      <c r="AJ6" s="72">
        <v>3.5260277137119163E-2</v>
      </c>
      <c r="AK6" s="75">
        <v>1.6170678907696722E-3</v>
      </c>
      <c r="AL6" s="72">
        <v>1.6655799274927625E-2</v>
      </c>
      <c r="AM6" s="75">
        <f t="shared" si="0"/>
        <v>5.4755260128098615E-2</v>
      </c>
      <c r="AN6" s="72">
        <v>7.3319497591164996E-3</v>
      </c>
      <c r="AO6" s="75">
        <v>1.0794114469031659E-2</v>
      </c>
      <c r="AP6" s="111">
        <v>0.16903650325835454</v>
      </c>
      <c r="AQ6" s="108">
        <f t="shared" si="1"/>
        <v>0.1798306177273862</v>
      </c>
      <c r="AR6" s="111">
        <v>0.58399999999999996</v>
      </c>
      <c r="AS6" s="108">
        <v>0.15663873436492826</v>
      </c>
      <c r="AT6" s="72">
        <v>1.0373825855946824E-2</v>
      </c>
      <c r="AU6" s="75">
        <v>5.752886689742797E-4</v>
      </c>
      <c r="AV6" s="72">
        <f t="shared" si="2"/>
        <v>1.0949114524921102E-2</v>
      </c>
      <c r="AW6" s="75">
        <v>2.529928796849326E-3</v>
      </c>
      <c r="AX6" s="72">
        <v>2.6305297946621858E-4</v>
      </c>
      <c r="AY6" s="75">
        <f t="shared" si="3"/>
        <v>2.7929817763155448E-3</v>
      </c>
    </row>
    <row r="7" spans="1:51" x14ac:dyDescent="0.25">
      <c r="A7" s="22" t="s">
        <v>4</v>
      </c>
      <c r="B7" s="31" t="s">
        <v>61</v>
      </c>
      <c r="C7" s="22">
        <v>1210</v>
      </c>
      <c r="D7" s="115">
        <v>4620</v>
      </c>
      <c r="E7" s="117">
        <v>19.29</v>
      </c>
      <c r="F7" s="15">
        <v>20.100000000000001</v>
      </c>
      <c r="G7" s="22">
        <v>0.52</v>
      </c>
      <c r="H7" s="15">
        <v>4.22</v>
      </c>
      <c r="I7" s="22">
        <v>4.22</v>
      </c>
      <c r="J7" s="15">
        <v>1.93</v>
      </c>
      <c r="K7" s="22">
        <v>4.1500000000000004</v>
      </c>
      <c r="L7" s="15">
        <v>1</v>
      </c>
      <c r="M7" s="22">
        <v>3</v>
      </c>
      <c r="N7" s="15">
        <v>36</v>
      </c>
      <c r="O7" s="15">
        <v>674</v>
      </c>
      <c r="P7" s="77">
        <v>1.5992078738167744E-3</v>
      </c>
      <c r="Q7" s="76">
        <v>1.0442038384083214E-2</v>
      </c>
      <c r="R7" s="77">
        <v>1.4243831497845634E-3</v>
      </c>
      <c r="S7" s="76">
        <v>1.3779179355211349E-2</v>
      </c>
      <c r="T7" s="109">
        <v>0.27800000000000002</v>
      </c>
      <c r="U7" s="77">
        <v>1.5706376976769972E-2</v>
      </c>
      <c r="V7" s="109">
        <v>0.44600000000000001</v>
      </c>
      <c r="W7" s="76">
        <v>3.717578136079646E-2</v>
      </c>
      <c r="X7" s="77">
        <v>6.588674555267046E-3</v>
      </c>
      <c r="Y7" s="76">
        <v>8.6906453301428252E-2</v>
      </c>
      <c r="Z7" s="76">
        <v>1.1497690921233468E-2</v>
      </c>
      <c r="AA7" s="77">
        <v>4.7285188632782988E-3</v>
      </c>
      <c r="AB7" s="77">
        <v>2.3521403136015184E-3</v>
      </c>
      <c r="AC7" s="76">
        <v>4.5691653537622125E-4</v>
      </c>
      <c r="AD7" s="77">
        <v>2.5531113901659803E-2</v>
      </c>
      <c r="AE7" s="77">
        <v>2.863721806934714E-3</v>
      </c>
      <c r="AF7" s="76">
        <v>6.5881588481165087E-3</v>
      </c>
      <c r="AG7" s="77">
        <v>3.0993999747303496E-4</v>
      </c>
      <c r="AH7" s="77">
        <v>1.0587467800534788E-3</v>
      </c>
      <c r="AI7" s="76">
        <v>9.5200227325353218E-4</v>
      </c>
      <c r="AJ7" s="77">
        <v>3.0630647356388704E-2</v>
      </c>
      <c r="AK7" s="76">
        <v>1.2531774236219304E-3</v>
      </c>
      <c r="AL7" s="77">
        <v>1.1784509179911411E-2</v>
      </c>
      <c r="AM7" s="76">
        <f t="shared" si="0"/>
        <v>4.462033623317558E-2</v>
      </c>
      <c r="AN7" s="77">
        <v>6.516006891960119E-3</v>
      </c>
      <c r="AO7" s="76">
        <v>1.327388218378801E-2</v>
      </c>
      <c r="AP7" s="112">
        <v>0.17727870717472438</v>
      </c>
      <c r="AQ7" s="109">
        <f t="shared" si="1"/>
        <v>0.19055258935851238</v>
      </c>
      <c r="AR7" s="112">
        <v>0.61399999999999999</v>
      </c>
      <c r="AS7" s="109">
        <v>0.12749971506974217</v>
      </c>
      <c r="AT7" s="77">
        <v>9.9944767365403326E-3</v>
      </c>
      <c r="AU7" s="76">
        <v>1.4378019164847497E-3</v>
      </c>
      <c r="AV7" s="77">
        <f t="shared" si="2"/>
        <v>1.1432278653025083E-2</v>
      </c>
      <c r="AW7" s="76">
        <v>2.3304974392376557E-3</v>
      </c>
      <c r="AX7" s="77">
        <v>1.8926589072808576E-4</v>
      </c>
      <c r="AY7" s="76">
        <f t="shared" si="3"/>
        <v>2.5197633299657413E-3</v>
      </c>
    </row>
    <row r="8" spans="1:51" x14ac:dyDescent="0.25">
      <c r="A8" s="23">
        <v>2513</v>
      </c>
      <c r="B8" s="30" t="s">
        <v>27</v>
      </c>
      <c r="C8" s="23">
        <v>5.23</v>
      </c>
      <c r="D8" s="113">
        <v>4460</v>
      </c>
      <c r="E8" s="116">
        <v>12.11</v>
      </c>
      <c r="F8" s="12">
        <v>19.5</v>
      </c>
      <c r="G8" s="23">
        <v>0.75</v>
      </c>
      <c r="H8" s="12">
        <v>4.28</v>
      </c>
      <c r="I8" s="23">
        <v>4.04</v>
      </c>
      <c r="J8" s="12">
        <v>1.79</v>
      </c>
      <c r="K8" s="23">
        <v>4.05</v>
      </c>
      <c r="L8" s="12">
        <v>10</v>
      </c>
      <c r="M8" s="23">
        <v>2</v>
      </c>
      <c r="N8" s="12">
        <v>29</v>
      </c>
      <c r="O8" s="12">
        <v>5.23</v>
      </c>
      <c r="P8" s="72">
        <v>6.6489361702127658E-4</v>
      </c>
      <c r="Q8" s="71">
        <v>5.9109042553191486E-2</v>
      </c>
      <c r="R8" s="72">
        <v>3.324468085106383E-3</v>
      </c>
      <c r="S8" s="71">
        <v>0</v>
      </c>
      <c r="T8" s="106">
        <v>0.54200000000000004</v>
      </c>
      <c r="U8" s="72">
        <v>3.5106382978723406E-2</v>
      </c>
      <c r="V8" s="106">
        <v>0.14099999999999999</v>
      </c>
      <c r="W8" s="71">
        <v>1.788563829787234E-2</v>
      </c>
      <c r="X8" s="72">
        <v>0</v>
      </c>
      <c r="Y8" s="71">
        <v>4.8869680851063829E-2</v>
      </c>
      <c r="Z8" s="71">
        <v>0</v>
      </c>
      <c r="AA8" s="72">
        <v>0</v>
      </c>
      <c r="AB8" s="72">
        <v>6.6489361702127661E-5</v>
      </c>
      <c r="AC8" s="71">
        <v>0</v>
      </c>
      <c r="AD8" s="72">
        <v>8.5771276595744683E-3</v>
      </c>
      <c r="AE8" s="72">
        <v>0</v>
      </c>
      <c r="AF8" s="71">
        <v>2.7526595744680853E-2</v>
      </c>
      <c r="AG8" s="72">
        <v>0</v>
      </c>
      <c r="AH8" s="72">
        <v>0</v>
      </c>
      <c r="AI8" s="71">
        <v>3.2577621168805265E-3</v>
      </c>
      <c r="AJ8" s="72">
        <v>3.091549763978459E-2</v>
      </c>
      <c r="AK8" s="71">
        <v>4.6539458812578949E-4</v>
      </c>
      <c r="AL8" s="72">
        <v>1.6089355760920153E-2</v>
      </c>
      <c r="AM8" s="71">
        <f t="shared" si="0"/>
        <v>5.0728010105711062E-2</v>
      </c>
      <c r="AN8" s="72">
        <v>3.3242470580413535E-4</v>
      </c>
      <c r="AO8" s="71">
        <v>4.9198856459012038E-3</v>
      </c>
      <c r="AP8" s="111">
        <v>0.2505152582939964</v>
      </c>
      <c r="AQ8" s="106">
        <f t="shared" si="1"/>
        <v>0.25543514393989758</v>
      </c>
      <c r="AR8" s="111">
        <v>0.54600000000000004</v>
      </c>
      <c r="AS8" s="106">
        <v>0.13882055714380692</v>
      </c>
      <c r="AT8" s="72">
        <v>0</v>
      </c>
      <c r="AU8" s="71">
        <v>0</v>
      </c>
      <c r="AV8" s="72">
        <f t="shared" si="2"/>
        <v>0</v>
      </c>
      <c r="AW8" s="71">
        <v>8.6430423509075201E-3</v>
      </c>
      <c r="AX8" s="72">
        <v>0</v>
      </c>
      <c r="AY8" s="71">
        <f t="shared" si="3"/>
        <v>8.6430423509075201E-3</v>
      </c>
    </row>
    <row r="9" spans="1:51" x14ac:dyDescent="0.25">
      <c r="A9" s="33">
        <v>2516</v>
      </c>
      <c r="B9" s="37" t="s">
        <v>29</v>
      </c>
      <c r="C9" s="33">
        <v>40.6</v>
      </c>
      <c r="D9" s="114">
        <v>4370</v>
      </c>
      <c r="E9" s="118">
        <v>40.520000000000003</v>
      </c>
      <c r="F9" s="38">
        <v>22.3</v>
      </c>
      <c r="G9" s="33">
        <v>0.51</v>
      </c>
      <c r="H9" s="38">
        <v>4.32</v>
      </c>
      <c r="I9" s="33">
        <v>5.0999999999999996</v>
      </c>
      <c r="J9" s="38">
        <v>2.41</v>
      </c>
      <c r="K9" s="33">
        <v>4.3099999999999996</v>
      </c>
      <c r="L9" s="38">
        <v>0</v>
      </c>
      <c r="M9" s="33">
        <v>0</v>
      </c>
      <c r="N9" s="38">
        <v>3</v>
      </c>
      <c r="O9" s="38">
        <v>40.6</v>
      </c>
      <c r="P9" s="74">
        <v>6.5878970919139984E-4</v>
      </c>
      <c r="Q9" s="73">
        <v>1.510082904834832E-2</v>
      </c>
      <c r="R9" s="74">
        <v>5.9889973562854523E-4</v>
      </c>
      <c r="S9" s="73">
        <v>1.9883471222867703E-2</v>
      </c>
      <c r="T9" s="107">
        <v>0.50600000000000001</v>
      </c>
      <c r="U9" s="74">
        <v>1.4116922339815711E-2</v>
      </c>
      <c r="V9" s="107">
        <v>0.38400000000000001</v>
      </c>
      <c r="W9" s="73">
        <v>6.6905656180217482E-3</v>
      </c>
      <c r="X9" s="74">
        <v>1.0266852610775061E-4</v>
      </c>
      <c r="Y9" s="73">
        <v>1.5254831837509947E-2</v>
      </c>
      <c r="Z9" s="73">
        <v>1.0437966820954646E-3</v>
      </c>
      <c r="AA9" s="74">
        <v>3.3025042564659782E-3</v>
      </c>
      <c r="AB9" s="74">
        <v>1.0010181295505686E-3</v>
      </c>
      <c r="AC9" s="73">
        <v>0</v>
      </c>
      <c r="AD9" s="74">
        <v>1.2114886080714572E-2</v>
      </c>
      <c r="AE9" s="74">
        <v>1.5177830442929132E-2</v>
      </c>
      <c r="AF9" s="73">
        <v>2.669381678801516E-3</v>
      </c>
      <c r="AG9" s="74">
        <v>3.4222842035916876E-5</v>
      </c>
      <c r="AH9" s="74">
        <v>0</v>
      </c>
      <c r="AI9" s="73">
        <v>0</v>
      </c>
      <c r="AJ9" s="74">
        <v>7.0157426420260093E-4</v>
      </c>
      <c r="AK9" s="73">
        <v>0</v>
      </c>
      <c r="AL9" s="74">
        <v>0</v>
      </c>
      <c r="AM9" s="73">
        <f t="shared" si="0"/>
        <v>7.0157426420260093E-4</v>
      </c>
      <c r="AN9" s="74">
        <v>2.2245037645448324E-4</v>
      </c>
      <c r="AO9" s="73">
        <v>1.9849418206707736E-3</v>
      </c>
      <c r="AP9" s="110">
        <v>0.27420431211498975</v>
      </c>
      <c r="AQ9" s="107">
        <f t="shared" si="1"/>
        <v>0.27618925393566052</v>
      </c>
      <c r="AR9" s="110">
        <v>0.65800000000000003</v>
      </c>
      <c r="AS9" s="73">
        <v>6.4296714579055447E-2</v>
      </c>
      <c r="AT9" s="74">
        <v>2.6522929500342232E-4</v>
      </c>
      <c r="AU9" s="73">
        <v>0</v>
      </c>
      <c r="AV9" s="74">
        <f t="shared" si="2"/>
        <v>2.6522929500342232E-4</v>
      </c>
      <c r="AW9" s="73">
        <v>1.7111567419575633E-5</v>
      </c>
      <c r="AX9" s="74">
        <v>0</v>
      </c>
      <c r="AY9" s="73">
        <f t="shared" si="3"/>
        <v>1.7111567419575633E-5</v>
      </c>
    </row>
    <row r="10" spans="1:51" x14ac:dyDescent="0.25">
      <c r="A10" s="11">
        <v>2527</v>
      </c>
      <c r="B10" s="30" t="s">
        <v>68</v>
      </c>
      <c r="C10" s="11">
        <v>12.5</v>
      </c>
      <c r="D10" s="113">
        <v>4370</v>
      </c>
      <c r="E10" s="11">
        <v>6.22</v>
      </c>
      <c r="F10" s="12">
        <v>19.399999999999999</v>
      </c>
      <c r="G10" s="11">
        <v>0.67</v>
      </c>
      <c r="H10" s="12">
        <v>4.34</v>
      </c>
      <c r="I10" s="11">
        <v>3.96</v>
      </c>
      <c r="J10" s="12">
        <v>1.73</v>
      </c>
      <c r="K10" s="11">
        <v>3.98</v>
      </c>
      <c r="L10" s="12">
        <v>17</v>
      </c>
      <c r="M10" s="11">
        <v>38</v>
      </c>
      <c r="N10" s="12">
        <v>0</v>
      </c>
      <c r="O10" s="12">
        <v>12.5</v>
      </c>
      <c r="P10" s="72">
        <v>0</v>
      </c>
      <c r="Q10" s="75">
        <v>1.3646090992468248E-2</v>
      </c>
      <c r="R10" s="72">
        <v>7.2538284094383143E-3</v>
      </c>
      <c r="S10" s="75">
        <v>0</v>
      </c>
      <c r="T10" s="108">
        <v>0.26100000000000001</v>
      </c>
      <c r="U10" s="72">
        <v>2.5735805008198772E-2</v>
      </c>
      <c r="V10" s="108">
        <v>0.184</v>
      </c>
      <c r="W10" s="75">
        <v>6.0448570078652619E-2</v>
      </c>
      <c r="X10" s="72">
        <v>0</v>
      </c>
      <c r="Y10" s="108">
        <v>0.12634445957588727</v>
      </c>
      <c r="Z10" s="75">
        <v>0</v>
      </c>
      <c r="AA10" s="72">
        <v>0</v>
      </c>
      <c r="AB10" s="72">
        <v>1.5563769767377228E-3</v>
      </c>
      <c r="AC10" s="75">
        <v>0</v>
      </c>
      <c r="AD10" s="72">
        <v>3.7241877657652649E-3</v>
      </c>
      <c r="AE10" s="72">
        <v>0</v>
      </c>
      <c r="AF10" s="75">
        <v>1.642533559378561E-2</v>
      </c>
      <c r="AG10" s="72">
        <v>1.667546760790417E-4</v>
      </c>
      <c r="AH10" s="72">
        <v>0</v>
      </c>
      <c r="AI10" s="75">
        <v>8.6427301022676747E-3</v>
      </c>
      <c r="AJ10" s="111">
        <v>0.13836705202312138</v>
      </c>
      <c r="AK10" s="75">
        <v>1.2255446865273455E-2</v>
      </c>
      <c r="AL10" s="111">
        <v>0.21434526456202757</v>
      </c>
      <c r="AM10" s="108">
        <f t="shared" si="0"/>
        <v>0.3736104935526901</v>
      </c>
      <c r="AN10" s="72">
        <v>1.1393952867941308E-2</v>
      </c>
      <c r="AO10" s="75">
        <v>3.7516674077367721E-3</v>
      </c>
      <c r="AP10" s="72">
        <v>9.2596709648732775E-2</v>
      </c>
      <c r="AQ10" s="75">
        <f t="shared" si="1"/>
        <v>9.634837705646955E-2</v>
      </c>
      <c r="AR10" s="111">
        <v>0.46600000000000003</v>
      </c>
      <c r="AS10" s="75">
        <v>4.7910182303245889E-2</v>
      </c>
      <c r="AT10" s="72">
        <v>1.2505558025789239E-3</v>
      </c>
      <c r="AU10" s="75">
        <v>0</v>
      </c>
      <c r="AV10" s="72">
        <f t="shared" si="2"/>
        <v>1.2505558025789239E-3</v>
      </c>
      <c r="AW10" s="75">
        <v>4.4464206313917296E-4</v>
      </c>
      <c r="AX10" s="72">
        <v>0</v>
      </c>
      <c r="AY10" s="75">
        <f t="shared" si="3"/>
        <v>4.4464206313917296E-4</v>
      </c>
    </row>
    <row r="11" spans="1:51" x14ac:dyDescent="0.25">
      <c r="A11" s="22">
        <v>2531</v>
      </c>
      <c r="B11" s="31" t="s">
        <v>92</v>
      </c>
      <c r="C11" s="22">
        <v>22.5</v>
      </c>
      <c r="D11" s="115">
        <v>4370</v>
      </c>
      <c r="E11" s="22">
        <v>7.17</v>
      </c>
      <c r="F11" s="15">
        <v>19.5</v>
      </c>
      <c r="G11" s="22">
        <v>0.69</v>
      </c>
      <c r="H11" s="15">
        <v>4.32</v>
      </c>
      <c r="I11" s="22">
        <v>4</v>
      </c>
      <c r="J11" s="15">
        <v>1.76</v>
      </c>
      <c r="K11" s="22">
        <v>3.99</v>
      </c>
      <c r="L11" s="15">
        <v>23</v>
      </c>
      <c r="M11" s="22">
        <v>38</v>
      </c>
      <c r="N11" s="15">
        <v>0</v>
      </c>
      <c r="O11" s="15">
        <v>22.4</v>
      </c>
      <c r="P11" s="77">
        <v>8.2042073652110646E-4</v>
      </c>
      <c r="Q11" s="76">
        <v>2.0758192597637809E-2</v>
      </c>
      <c r="R11" s="77">
        <v>5.6965062460333435E-3</v>
      </c>
      <c r="S11" s="76">
        <v>0</v>
      </c>
      <c r="T11" s="109">
        <v>0.255</v>
      </c>
      <c r="U11" s="77">
        <v>2.626894320521354E-2</v>
      </c>
      <c r="V11" s="109">
        <v>0.17899999999999999</v>
      </c>
      <c r="W11" s="76">
        <v>9.6747728363338031E-2</v>
      </c>
      <c r="X11" s="77">
        <v>0</v>
      </c>
      <c r="Y11" s="109">
        <v>0.10920883577653596</v>
      </c>
      <c r="Z11" s="76">
        <v>0</v>
      </c>
      <c r="AA11" s="77">
        <v>0</v>
      </c>
      <c r="AB11" s="77">
        <v>8.8233928267364284E-4</v>
      </c>
      <c r="AC11" s="76">
        <v>0</v>
      </c>
      <c r="AD11" s="77">
        <v>3.5448367672327053E-3</v>
      </c>
      <c r="AE11" s="77">
        <v>0</v>
      </c>
      <c r="AF11" s="76">
        <v>1.9272147489976934E-2</v>
      </c>
      <c r="AG11" s="77">
        <v>6.0370582498722931E-4</v>
      </c>
      <c r="AH11" s="77">
        <v>0</v>
      </c>
      <c r="AI11" s="76">
        <v>7.1825513536942151E-3</v>
      </c>
      <c r="AJ11" s="112">
        <v>0.14064797758548631</v>
      </c>
      <c r="AK11" s="76">
        <v>1.5448677265057817E-2</v>
      </c>
      <c r="AL11" s="112">
        <v>0.1958328818439343</v>
      </c>
      <c r="AM11" s="109">
        <f t="shared" si="0"/>
        <v>0.35911208804817263</v>
      </c>
      <c r="AN11" s="77">
        <v>1.1501369947833625E-2</v>
      </c>
      <c r="AO11" s="76">
        <v>3.2971625826225602E-3</v>
      </c>
      <c r="AP11" s="77">
        <v>8.6175136607792455E-2</v>
      </c>
      <c r="AQ11" s="76">
        <f t="shared" si="1"/>
        <v>8.9472299190415008E-2</v>
      </c>
      <c r="AR11" s="112">
        <v>0.48099999999999998</v>
      </c>
      <c r="AS11" s="76">
        <v>5.0215940929706972E-2</v>
      </c>
      <c r="AT11" s="77">
        <v>1.1764523768981905E-3</v>
      </c>
      <c r="AU11" s="76">
        <v>4.6438909614402251E-5</v>
      </c>
      <c r="AV11" s="77">
        <f t="shared" si="2"/>
        <v>1.2228912865125928E-3</v>
      </c>
      <c r="AW11" s="76">
        <v>2.2445472980294422E-3</v>
      </c>
      <c r="AX11" s="77">
        <v>0</v>
      </c>
      <c r="AY11" s="76">
        <f t="shared" si="3"/>
        <v>2.2445472980294422E-3</v>
      </c>
    </row>
    <row r="12" spans="1:51" x14ac:dyDescent="0.25">
      <c r="A12" s="23">
        <v>2533</v>
      </c>
      <c r="B12" s="30" t="s">
        <v>31</v>
      </c>
      <c r="C12" s="23">
        <v>5.36</v>
      </c>
      <c r="D12" s="113">
        <v>4630</v>
      </c>
      <c r="E12" s="116">
        <v>29.58</v>
      </c>
      <c r="F12" s="12">
        <v>21.6</v>
      </c>
      <c r="G12" s="23">
        <v>0.72</v>
      </c>
      <c r="H12" s="12">
        <v>4.41</v>
      </c>
      <c r="I12" s="23">
        <v>4.84</v>
      </c>
      <c r="J12" s="12">
        <v>2.19</v>
      </c>
      <c r="K12" s="23">
        <v>4.21</v>
      </c>
      <c r="L12" s="12">
        <v>0</v>
      </c>
      <c r="M12" s="23">
        <v>0</v>
      </c>
      <c r="N12" s="12">
        <v>16</v>
      </c>
      <c r="O12" s="12">
        <v>5.35</v>
      </c>
      <c r="P12" s="72">
        <v>0</v>
      </c>
      <c r="Q12" s="71">
        <v>9.4253770150806038E-3</v>
      </c>
      <c r="R12" s="72">
        <v>1.3065522620904836E-2</v>
      </c>
      <c r="S12" s="71">
        <v>1.3000520020800832E-3</v>
      </c>
      <c r="T12" s="106">
        <v>0.67800000000000005</v>
      </c>
      <c r="U12" s="72">
        <v>2.3855954238169528E-2</v>
      </c>
      <c r="V12" s="106">
        <v>0.23</v>
      </c>
      <c r="W12" s="71">
        <v>2.0020800832033281E-2</v>
      </c>
      <c r="X12" s="72">
        <v>0</v>
      </c>
      <c r="Y12" s="71">
        <v>8.0603224128965156E-3</v>
      </c>
      <c r="Z12" s="71">
        <v>0</v>
      </c>
      <c r="AA12" s="72">
        <v>0</v>
      </c>
      <c r="AB12" s="72">
        <v>3.9001560062402497E-4</v>
      </c>
      <c r="AC12" s="71">
        <v>0</v>
      </c>
      <c r="AD12" s="72">
        <v>9.4903796151846066E-3</v>
      </c>
      <c r="AE12" s="72">
        <v>3.5101404056162248E-3</v>
      </c>
      <c r="AF12" s="71">
        <v>6.5002600104004167E-5</v>
      </c>
      <c r="AG12" s="72">
        <v>0</v>
      </c>
      <c r="AH12" s="72">
        <v>0</v>
      </c>
      <c r="AI12" s="71">
        <v>0</v>
      </c>
      <c r="AJ12" s="72">
        <v>6.5006825716700249E-4</v>
      </c>
      <c r="AK12" s="71">
        <v>0</v>
      </c>
      <c r="AL12" s="72">
        <v>0</v>
      </c>
      <c r="AM12" s="71">
        <f t="shared" si="0"/>
        <v>6.5006825716700249E-4</v>
      </c>
      <c r="AN12" s="72">
        <v>0</v>
      </c>
      <c r="AO12" s="71">
        <v>0</v>
      </c>
      <c r="AP12" s="111">
        <v>0.45673795748553597</v>
      </c>
      <c r="AQ12" s="106">
        <f t="shared" si="1"/>
        <v>0.45673795748553597</v>
      </c>
      <c r="AR12" s="111">
        <v>0.51</v>
      </c>
      <c r="AS12" s="71">
        <v>2.9773126178248715E-2</v>
      </c>
      <c r="AT12" s="72">
        <v>0</v>
      </c>
      <c r="AU12" s="71">
        <v>0</v>
      </c>
      <c r="AV12" s="72">
        <f t="shared" si="2"/>
        <v>0</v>
      </c>
      <c r="AW12" s="71">
        <v>1.9502047715010075E-4</v>
      </c>
      <c r="AX12" s="72">
        <v>0</v>
      </c>
      <c r="AY12" s="71">
        <f t="shared" si="3"/>
        <v>1.9502047715010075E-4</v>
      </c>
    </row>
    <row r="13" spans="1:51" x14ac:dyDescent="0.25">
      <c r="A13" s="33">
        <v>2537</v>
      </c>
      <c r="B13" s="37" t="s">
        <v>33</v>
      </c>
      <c r="C13" s="33">
        <v>0.26</v>
      </c>
      <c r="D13" s="114">
        <v>5160</v>
      </c>
      <c r="E13" s="33">
        <v>33.200000000000003</v>
      </c>
      <c r="F13" s="38">
        <v>24.8</v>
      </c>
      <c r="G13" s="33">
        <v>0.73</v>
      </c>
      <c r="H13" s="38">
        <v>4.46</v>
      </c>
      <c r="I13" s="33">
        <v>5.98</v>
      </c>
      <c r="J13" s="38">
        <v>2.77</v>
      </c>
      <c r="K13" s="33">
        <v>4.32</v>
      </c>
      <c r="L13" s="38">
        <v>0</v>
      </c>
      <c r="M13" s="33">
        <v>0</v>
      </c>
      <c r="N13" s="38">
        <v>0</v>
      </c>
      <c r="O13" s="38">
        <v>0.26</v>
      </c>
      <c r="P13" s="74">
        <v>0</v>
      </c>
      <c r="Q13" s="73">
        <v>0</v>
      </c>
      <c r="R13" s="74">
        <v>0</v>
      </c>
      <c r="S13" s="73">
        <v>2.2757697456492636E-2</v>
      </c>
      <c r="T13" s="107">
        <v>0.80700000000000005</v>
      </c>
      <c r="U13" s="74">
        <v>2.6773761713520749E-3</v>
      </c>
      <c r="V13" s="107">
        <v>4.0000000000000001E-3</v>
      </c>
      <c r="W13" s="73">
        <v>0</v>
      </c>
      <c r="X13" s="74">
        <v>0</v>
      </c>
      <c r="Y13" s="73">
        <v>1.3386880856760374E-3</v>
      </c>
      <c r="Z13" s="73">
        <v>0</v>
      </c>
      <c r="AA13" s="74">
        <v>0</v>
      </c>
      <c r="AB13" s="74">
        <v>0</v>
      </c>
      <c r="AC13" s="73">
        <v>0</v>
      </c>
      <c r="AD13" s="74">
        <v>0.15930388219544847</v>
      </c>
      <c r="AE13" s="74">
        <v>1.3386880856760374E-3</v>
      </c>
      <c r="AF13" s="73">
        <v>0</v>
      </c>
      <c r="AG13" s="74">
        <v>0</v>
      </c>
      <c r="AH13" s="74">
        <v>0</v>
      </c>
      <c r="AI13" s="73">
        <v>0</v>
      </c>
      <c r="AJ13" s="74">
        <v>0</v>
      </c>
      <c r="AK13" s="73">
        <v>0</v>
      </c>
      <c r="AL13" s="74">
        <v>0</v>
      </c>
      <c r="AM13" s="73">
        <f t="shared" si="0"/>
        <v>0</v>
      </c>
      <c r="AN13" s="74">
        <v>0</v>
      </c>
      <c r="AO13" s="73">
        <v>0</v>
      </c>
      <c r="AP13" s="110">
        <v>0.51807228915662651</v>
      </c>
      <c r="AQ13" s="107">
        <f t="shared" si="1"/>
        <v>0.51807228915662651</v>
      </c>
      <c r="AR13" s="110">
        <v>0.47899999999999998</v>
      </c>
      <c r="AS13" s="73">
        <v>0</v>
      </c>
      <c r="AT13" s="74">
        <v>0</v>
      </c>
      <c r="AU13" s="73">
        <v>0</v>
      </c>
      <c r="AV13" s="74">
        <f t="shared" si="2"/>
        <v>0</v>
      </c>
      <c r="AW13" s="73">
        <v>2.6773761713520749E-3</v>
      </c>
      <c r="AX13" s="74">
        <v>0</v>
      </c>
      <c r="AY13" s="73">
        <f t="shared" si="3"/>
        <v>2.6773761713520749E-3</v>
      </c>
    </row>
    <row r="14" spans="1:51" x14ac:dyDescent="0.25">
      <c r="A14" s="11">
        <v>2543</v>
      </c>
      <c r="B14" s="30" t="s">
        <v>35</v>
      </c>
      <c r="C14" s="11">
        <v>4.79</v>
      </c>
      <c r="D14" s="113">
        <v>4500</v>
      </c>
      <c r="E14" s="119">
        <v>11.74</v>
      </c>
      <c r="F14" s="12">
        <v>19.7</v>
      </c>
      <c r="G14" s="11">
        <v>0.76</v>
      </c>
      <c r="H14" s="12">
        <v>4.33</v>
      </c>
      <c r="I14" s="11">
        <v>4.07</v>
      </c>
      <c r="J14" s="12">
        <v>1.81</v>
      </c>
      <c r="K14" s="11">
        <v>4.05</v>
      </c>
      <c r="L14" s="12">
        <v>10</v>
      </c>
      <c r="M14" s="11">
        <v>1</v>
      </c>
      <c r="N14" s="12">
        <v>22</v>
      </c>
      <c r="O14" s="12">
        <v>4.79</v>
      </c>
      <c r="P14" s="72">
        <v>7.2611094975312226E-4</v>
      </c>
      <c r="Q14" s="75">
        <v>6.2953819343595702E-2</v>
      </c>
      <c r="R14" s="72">
        <v>3.6305547487656114E-3</v>
      </c>
      <c r="S14" s="75">
        <v>0</v>
      </c>
      <c r="T14" s="108">
        <v>0.56100000000000005</v>
      </c>
      <c r="U14" s="72">
        <v>3.8338658146964855E-2</v>
      </c>
      <c r="V14" s="108">
        <v>0.13100000000000001</v>
      </c>
      <c r="W14" s="75">
        <v>1.8878884693581181E-2</v>
      </c>
      <c r="X14" s="72">
        <v>0</v>
      </c>
      <c r="Y14" s="75">
        <v>5.0827766482718556E-2</v>
      </c>
      <c r="Z14" s="75">
        <v>0</v>
      </c>
      <c r="AA14" s="72">
        <v>0</v>
      </c>
      <c r="AB14" s="72">
        <v>7.2611094975312228E-5</v>
      </c>
      <c r="AC14" s="75">
        <v>0</v>
      </c>
      <c r="AD14" s="72">
        <v>9.3668312518152778E-3</v>
      </c>
      <c r="AE14" s="72">
        <v>0</v>
      </c>
      <c r="AF14" s="75">
        <v>2.1638106302643043E-2</v>
      </c>
      <c r="AG14" s="72">
        <v>0</v>
      </c>
      <c r="AH14" s="72">
        <v>0</v>
      </c>
      <c r="AI14" s="75">
        <v>7.9872204472843447E-4</v>
      </c>
      <c r="AJ14" s="72">
        <v>2.047632878303805E-2</v>
      </c>
      <c r="AK14" s="75">
        <v>0</v>
      </c>
      <c r="AL14" s="72">
        <v>8.0598315422596573E-3</v>
      </c>
      <c r="AM14" s="75">
        <f t="shared" si="0"/>
        <v>2.9334882370026141E-2</v>
      </c>
      <c r="AN14" s="72">
        <v>0</v>
      </c>
      <c r="AO14" s="75">
        <v>2.904443799012489E-3</v>
      </c>
      <c r="AP14" s="111">
        <v>0.27025849549811209</v>
      </c>
      <c r="AQ14" s="108">
        <f t="shared" si="1"/>
        <v>0.2731629392971246</v>
      </c>
      <c r="AR14" s="111">
        <v>0.53700000000000003</v>
      </c>
      <c r="AS14" s="108">
        <v>0.15059541097879756</v>
      </c>
      <c r="AT14" s="72">
        <v>0</v>
      </c>
      <c r="AU14" s="75">
        <v>0</v>
      </c>
      <c r="AV14" s="72">
        <f t="shared" si="2"/>
        <v>0</v>
      </c>
      <c r="AW14" s="75">
        <v>9.4394423467905903E-3</v>
      </c>
      <c r="AX14" s="72">
        <v>0</v>
      </c>
      <c r="AY14" s="75">
        <f t="shared" si="3"/>
        <v>9.4394423467905903E-3</v>
      </c>
    </row>
    <row r="15" spans="1:51" x14ac:dyDescent="0.25">
      <c r="A15" s="22">
        <v>2552</v>
      </c>
      <c r="B15" s="31" t="s">
        <v>53</v>
      </c>
      <c r="C15" s="22">
        <v>573</v>
      </c>
      <c r="D15" s="115">
        <v>4850</v>
      </c>
      <c r="E15" s="117">
        <v>12.52</v>
      </c>
      <c r="F15" s="15">
        <v>19.7</v>
      </c>
      <c r="G15" s="22">
        <v>0.55000000000000004</v>
      </c>
      <c r="H15" s="15">
        <v>4.24</v>
      </c>
      <c r="I15" s="22">
        <v>4.1100000000000003</v>
      </c>
      <c r="J15" s="15">
        <v>1.88</v>
      </c>
      <c r="K15" s="22">
        <v>4.04</v>
      </c>
      <c r="L15" s="15">
        <v>0</v>
      </c>
      <c r="M15" s="22">
        <v>0</v>
      </c>
      <c r="N15" s="15">
        <v>34</v>
      </c>
      <c r="O15" s="15">
        <v>263</v>
      </c>
      <c r="P15" s="77">
        <v>2.1368906719098774E-3</v>
      </c>
      <c r="Q15" s="76">
        <v>1.0695038576500025E-2</v>
      </c>
      <c r="R15" s="77">
        <v>1.6182150413286565E-3</v>
      </c>
      <c r="S15" s="76">
        <v>1.8366674561474308E-2</v>
      </c>
      <c r="T15" s="109">
        <v>0.317</v>
      </c>
      <c r="U15" s="77">
        <v>2.5945689898130519E-2</v>
      </c>
      <c r="V15" s="109">
        <v>0.36899999999999999</v>
      </c>
      <c r="W15" s="76">
        <v>5.1360795796610348E-2</v>
      </c>
      <c r="X15" s="77">
        <v>5.2926084753185821E-6</v>
      </c>
      <c r="Y15" s="109">
        <v>0.1300010188271315</v>
      </c>
      <c r="Z15" s="76">
        <v>2.8633011851473527E-3</v>
      </c>
      <c r="AA15" s="77">
        <v>7.1714844840566787E-4</v>
      </c>
      <c r="AB15" s="77">
        <v>2.6383653249463131E-3</v>
      </c>
      <c r="AC15" s="76">
        <v>0</v>
      </c>
      <c r="AD15" s="77">
        <v>4.0843059604033498E-2</v>
      </c>
      <c r="AE15" s="77">
        <v>2.5801466317178089E-3</v>
      </c>
      <c r="AF15" s="76">
        <v>5.6392743304519493E-3</v>
      </c>
      <c r="AG15" s="77">
        <v>1.7862553604200215E-4</v>
      </c>
      <c r="AH15" s="77">
        <v>5.8218693228504403E-5</v>
      </c>
      <c r="AI15" s="76">
        <v>5.2927065181003949E-6</v>
      </c>
      <c r="AJ15" s="77">
        <v>1.0499406555281659E-2</v>
      </c>
      <c r="AK15" s="76">
        <v>1.058541303620079E-5</v>
      </c>
      <c r="AL15" s="77">
        <v>1.2305542654583417E-4</v>
      </c>
      <c r="AM15" s="76">
        <f t="shared" si="0"/>
        <v>1.0638340101381793E-2</v>
      </c>
      <c r="AN15" s="77">
        <v>7.2973191118309196E-3</v>
      </c>
      <c r="AO15" s="76">
        <v>1.0492790672134033E-2</v>
      </c>
      <c r="AP15" s="112">
        <v>0.20759847411271082</v>
      </c>
      <c r="AQ15" s="109">
        <f t="shared" si="1"/>
        <v>0.21809126478484486</v>
      </c>
      <c r="AR15" s="112">
        <v>0.52800000000000002</v>
      </c>
      <c r="AS15" s="109">
        <v>0.21347073199454322</v>
      </c>
      <c r="AT15" s="77">
        <v>1.4605223636698039E-2</v>
      </c>
      <c r="AU15" s="76">
        <v>7.4627161905215563E-4</v>
      </c>
      <c r="AV15" s="77">
        <f t="shared" si="2"/>
        <v>1.5351495255750195E-2</v>
      </c>
      <c r="AW15" s="76">
        <v>3.3648381688823259E-3</v>
      </c>
      <c r="AX15" s="77">
        <v>3.5461133671272645E-4</v>
      </c>
      <c r="AY15" s="76">
        <f t="shared" si="3"/>
        <v>3.7194495055950525E-3</v>
      </c>
    </row>
    <row r="16" spans="1:51" x14ac:dyDescent="0.25">
      <c r="A16" s="23">
        <v>2553</v>
      </c>
      <c r="B16" s="30" t="s">
        <v>39</v>
      </c>
      <c r="C16" s="23">
        <v>44.1</v>
      </c>
      <c r="D16" s="113">
        <v>4280</v>
      </c>
      <c r="E16" s="23">
        <v>8.36</v>
      </c>
      <c r="F16" s="12">
        <v>19</v>
      </c>
      <c r="G16" s="23">
        <v>0.66</v>
      </c>
      <c r="H16" s="12">
        <v>4.24</v>
      </c>
      <c r="I16" s="23">
        <v>3.95</v>
      </c>
      <c r="J16" s="12">
        <v>1.72</v>
      </c>
      <c r="K16" s="23">
        <v>3.98</v>
      </c>
      <c r="L16" s="12">
        <v>21</v>
      </c>
      <c r="M16" s="23">
        <v>30</v>
      </c>
      <c r="N16" s="12">
        <v>9</v>
      </c>
      <c r="O16" s="12">
        <v>44.1</v>
      </c>
      <c r="P16" s="72">
        <v>4.9648520001260919E-4</v>
      </c>
      <c r="Q16" s="71">
        <v>2.6999338019733317E-2</v>
      </c>
      <c r="R16" s="72">
        <v>4.8545219556788448E-3</v>
      </c>
      <c r="S16" s="71">
        <v>0</v>
      </c>
      <c r="T16" s="106">
        <v>0.26500000000000001</v>
      </c>
      <c r="U16" s="72">
        <v>1.9764839390978155E-2</v>
      </c>
      <c r="V16" s="106">
        <v>0.222</v>
      </c>
      <c r="W16" s="71">
        <v>5.9105380953882042E-2</v>
      </c>
      <c r="X16" s="72">
        <v>1.5761434921035212E-5</v>
      </c>
      <c r="Y16" s="71">
        <v>8.831920058002081E-2</v>
      </c>
      <c r="Z16" s="71">
        <v>1.5761434921035211E-4</v>
      </c>
      <c r="AA16" s="72">
        <v>5.2800806985467961E-4</v>
      </c>
      <c r="AB16" s="72">
        <v>8.9840179049900703E-4</v>
      </c>
      <c r="AC16" s="71">
        <v>0</v>
      </c>
      <c r="AD16" s="72">
        <v>3.3808277905620528E-3</v>
      </c>
      <c r="AE16" s="72">
        <v>0</v>
      </c>
      <c r="AF16" s="71">
        <v>2.9828515588059136E-2</v>
      </c>
      <c r="AG16" s="72">
        <v>3.3887085080225706E-4</v>
      </c>
      <c r="AH16" s="72">
        <v>3.9403587302588027E-5</v>
      </c>
      <c r="AI16" s="71">
        <v>6.5724147713839901E-3</v>
      </c>
      <c r="AJ16" s="111">
        <v>0.15488517975633206</v>
      </c>
      <c r="AK16" s="71">
        <v>1.4831276498494807E-2</v>
      </c>
      <c r="AL16" s="111">
        <v>0.13072328084858229</v>
      </c>
      <c r="AM16" s="106">
        <f t="shared" si="0"/>
        <v>0.30701215187479314</v>
      </c>
      <c r="AN16" s="72">
        <v>8.0145633363279591E-3</v>
      </c>
      <c r="AO16" s="71">
        <v>4.3894904408403861E-3</v>
      </c>
      <c r="AP16" s="72">
        <v>8.7183003136476117E-2</v>
      </c>
      <c r="AQ16" s="71">
        <f t="shared" si="1"/>
        <v>9.1572493577316505E-2</v>
      </c>
      <c r="AR16" s="111">
        <v>0.49199999999999999</v>
      </c>
      <c r="AS16" s="71">
        <v>9.4173089350166286E-2</v>
      </c>
      <c r="AT16" s="72">
        <v>1.2608949201695903E-3</v>
      </c>
      <c r="AU16" s="71">
        <v>4.728355950635964E-5</v>
      </c>
      <c r="AV16" s="72">
        <f t="shared" si="2"/>
        <v>1.3081784796759499E-3</v>
      </c>
      <c r="AW16" s="71">
        <v>3.1364761139218559E-3</v>
      </c>
      <c r="AX16" s="72">
        <v>0</v>
      </c>
      <c r="AY16" s="71">
        <f t="shared" si="3"/>
        <v>3.1364761139218559E-3</v>
      </c>
    </row>
    <row r="17" spans="1:51" x14ac:dyDescent="0.25">
      <c r="A17" s="33">
        <v>2557</v>
      </c>
      <c r="B17" s="37" t="s">
        <v>42</v>
      </c>
      <c r="C17" s="33">
        <v>228</v>
      </c>
      <c r="D17" s="114">
        <v>4860</v>
      </c>
      <c r="E17" s="33">
        <v>29.3</v>
      </c>
      <c r="F17" s="38">
        <v>21.1</v>
      </c>
      <c r="G17" s="33">
        <v>0.51</v>
      </c>
      <c r="H17" s="38">
        <v>4.2</v>
      </c>
      <c r="I17" s="33">
        <v>4.3</v>
      </c>
      <c r="J17" s="38">
        <v>2</v>
      </c>
      <c r="K17" s="33">
        <v>4.37</v>
      </c>
      <c r="L17" s="38">
        <v>0</v>
      </c>
      <c r="M17" s="33">
        <v>0</v>
      </c>
      <c r="N17" s="38">
        <v>33</v>
      </c>
      <c r="O17" s="38">
        <v>2.1000000000000001E-2</v>
      </c>
      <c r="P17" s="74">
        <v>0</v>
      </c>
      <c r="Q17" s="73">
        <v>0</v>
      </c>
      <c r="R17" s="74">
        <v>0</v>
      </c>
      <c r="S17" s="73">
        <v>3.3333333333333333E-2</v>
      </c>
      <c r="T17" s="107">
        <v>0.36699999999999999</v>
      </c>
      <c r="U17" s="74">
        <v>3.3333333333333333E-2</v>
      </c>
      <c r="V17" s="107">
        <v>0.26700000000000002</v>
      </c>
      <c r="W17" s="73">
        <v>0.1</v>
      </c>
      <c r="X17" s="74">
        <v>0</v>
      </c>
      <c r="Y17" s="107">
        <v>0.11666666666666667</v>
      </c>
      <c r="Z17" s="73">
        <v>0</v>
      </c>
      <c r="AA17" s="74">
        <v>0</v>
      </c>
      <c r="AB17" s="74">
        <v>0</v>
      </c>
      <c r="AC17" s="73">
        <v>3.3333333333333333E-2</v>
      </c>
      <c r="AD17" s="74">
        <v>1.6666666666666666E-2</v>
      </c>
      <c r="AE17" s="74">
        <v>0</v>
      </c>
      <c r="AF17" s="73">
        <v>1.6666666666666666E-2</v>
      </c>
      <c r="AG17" s="74">
        <v>1.6666666666666666E-2</v>
      </c>
      <c r="AH17" s="74">
        <v>0</v>
      </c>
      <c r="AI17" s="73">
        <v>0</v>
      </c>
      <c r="AJ17" s="74">
        <v>0</v>
      </c>
      <c r="AK17" s="73">
        <v>0</v>
      </c>
      <c r="AL17" s="74">
        <v>0</v>
      </c>
      <c r="AM17" s="73">
        <f t="shared" si="0"/>
        <v>0</v>
      </c>
      <c r="AN17" s="74">
        <v>0</v>
      </c>
      <c r="AO17" s="73">
        <v>0</v>
      </c>
      <c r="AP17" s="110">
        <v>0.33333333333333331</v>
      </c>
      <c r="AQ17" s="107">
        <f t="shared" si="1"/>
        <v>0.33333333333333331</v>
      </c>
      <c r="AR17" s="110">
        <v>0.51700000000000002</v>
      </c>
      <c r="AS17" s="107">
        <v>0.13333333333333333</v>
      </c>
      <c r="AT17" s="74">
        <v>0</v>
      </c>
      <c r="AU17" s="73">
        <v>0</v>
      </c>
      <c r="AV17" s="74">
        <f t="shared" si="2"/>
        <v>0</v>
      </c>
      <c r="AW17" s="73">
        <v>0</v>
      </c>
      <c r="AX17" s="74">
        <v>0</v>
      </c>
      <c r="AY17" s="73">
        <f t="shared" si="3"/>
        <v>0</v>
      </c>
    </row>
    <row r="18" spans="1:51" x14ac:dyDescent="0.25">
      <c r="A18" s="11">
        <v>2560</v>
      </c>
      <c r="B18" s="30" t="s">
        <v>89</v>
      </c>
      <c r="C18" s="11">
        <v>3.22</v>
      </c>
      <c r="D18" s="113">
        <v>4640</v>
      </c>
      <c r="E18" s="11">
        <v>11.8</v>
      </c>
      <c r="F18" s="12">
        <v>20.5</v>
      </c>
      <c r="G18" s="11">
        <v>0.8</v>
      </c>
      <c r="H18" s="12">
        <v>4.49</v>
      </c>
      <c r="I18" s="11">
        <v>4.1900000000000004</v>
      </c>
      <c r="J18" s="12">
        <v>1.93</v>
      </c>
      <c r="K18" s="11">
        <v>4.07</v>
      </c>
      <c r="L18" s="12">
        <v>8</v>
      </c>
      <c r="M18" s="11">
        <v>0</v>
      </c>
      <c r="N18" s="12">
        <v>0</v>
      </c>
      <c r="O18" s="12">
        <v>3.22</v>
      </c>
      <c r="P18" s="72">
        <v>1.0785159620362382E-3</v>
      </c>
      <c r="Q18" s="75">
        <v>4.2277825711820538E-2</v>
      </c>
      <c r="R18" s="72">
        <v>5.392579810181191E-3</v>
      </c>
      <c r="S18" s="75">
        <v>0</v>
      </c>
      <c r="T18" s="108">
        <v>0.64900000000000002</v>
      </c>
      <c r="U18" s="72">
        <v>4.9503882657463333E-2</v>
      </c>
      <c r="V18" s="108">
        <v>0.111</v>
      </c>
      <c r="W18" s="75">
        <v>2.5992234685073338E-2</v>
      </c>
      <c r="X18" s="72">
        <v>0</v>
      </c>
      <c r="Y18" s="75">
        <v>4.3356341673856776E-2</v>
      </c>
      <c r="Z18" s="75">
        <v>0</v>
      </c>
      <c r="AA18" s="72">
        <v>0</v>
      </c>
      <c r="AB18" s="72">
        <v>1.0785159620362382E-4</v>
      </c>
      <c r="AC18" s="75">
        <v>0</v>
      </c>
      <c r="AD18" s="72">
        <v>1.3912855910267473E-2</v>
      </c>
      <c r="AE18" s="72">
        <v>0</v>
      </c>
      <c r="AF18" s="75">
        <v>1.9413287316652286E-3</v>
      </c>
      <c r="AG18" s="72">
        <v>0</v>
      </c>
      <c r="AH18" s="72">
        <v>0</v>
      </c>
      <c r="AI18" s="75">
        <v>0</v>
      </c>
      <c r="AJ18" s="72">
        <v>5.284158309069341E-3</v>
      </c>
      <c r="AK18" s="75">
        <v>0</v>
      </c>
      <c r="AL18" s="72">
        <v>0</v>
      </c>
      <c r="AM18" s="75">
        <f t="shared" si="0"/>
        <v>5.284158309069341E-3</v>
      </c>
      <c r="AN18" s="72">
        <v>0</v>
      </c>
      <c r="AO18" s="75">
        <v>2.3724792408066431E-3</v>
      </c>
      <c r="AP18" s="111">
        <v>0.36568532298069667</v>
      </c>
      <c r="AQ18" s="108">
        <f t="shared" si="1"/>
        <v>0.36805780222150331</v>
      </c>
      <c r="AR18" s="111">
        <v>0.51600000000000001</v>
      </c>
      <c r="AS18" s="75">
        <v>9.8026528631510831E-2</v>
      </c>
      <c r="AT18" s="72">
        <v>0</v>
      </c>
      <c r="AU18" s="75">
        <v>0</v>
      </c>
      <c r="AV18" s="72">
        <f t="shared" si="2"/>
        <v>0</v>
      </c>
      <c r="AW18" s="75">
        <v>1.2185916100506847E-2</v>
      </c>
      <c r="AX18" s="72">
        <v>0</v>
      </c>
      <c r="AY18" s="75">
        <f t="shared" si="3"/>
        <v>1.2185916100506847E-2</v>
      </c>
    </row>
    <row r="19" spans="1:51" x14ac:dyDescent="0.25">
      <c r="A19" s="22">
        <v>2570</v>
      </c>
      <c r="B19" s="31" t="s">
        <v>79</v>
      </c>
      <c r="C19" s="22">
        <v>25.2</v>
      </c>
      <c r="D19" s="115">
        <v>4350</v>
      </c>
      <c r="E19" s="22">
        <v>7.12</v>
      </c>
      <c r="F19" s="15">
        <v>19.399999999999999</v>
      </c>
      <c r="G19" s="22">
        <v>0.69</v>
      </c>
      <c r="H19" s="15">
        <v>4.28</v>
      </c>
      <c r="I19" s="22">
        <v>3.98</v>
      </c>
      <c r="J19" s="15">
        <v>1.74</v>
      </c>
      <c r="K19" s="22">
        <v>3.98</v>
      </c>
      <c r="L19" s="15">
        <v>25</v>
      </c>
      <c r="M19" s="22">
        <v>38</v>
      </c>
      <c r="N19" s="15">
        <v>0</v>
      </c>
      <c r="O19" s="15">
        <v>25.2</v>
      </c>
      <c r="P19" s="77">
        <v>7.3099415204678359E-4</v>
      </c>
      <c r="Q19" s="76">
        <v>2.2688403398433189E-2</v>
      </c>
      <c r="R19" s="77">
        <v>5.1997131192761782E-3</v>
      </c>
      <c r="S19" s="76">
        <v>0</v>
      </c>
      <c r="T19" s="109">
        <v>0.255</v>
      </c>
      <c r="U19" s="77">
        <v>2.5364117841774246E-2</v>
      </c>
      <c r="V19" s="109">
        <v>0.183</v>
      </c>
      <c r="W19" s="76">
        <v>9.3981021736731771E-2</v>
      </c>
      <c r="X19" s="77">
        <v>0</v>
      </c>
      <c r="Y19" s="109">
        <v>0.10320809886351098</v>
      </c>
      <c r="Z19" s="76">
        <v>0</v>
      </c>
      <c r="AA19" s="77">
        <v>0</v>
      </c>
      <c r="AB19" s="77">
        <v>8.1374820699547609E-4</v>
      </c>
      <c r="AC19" s="76">
        <v>0</v>
      </c>
      <c r="AD19" s="77">
        <v>3.5998013902681231E-3</v>
      </c>
      <c r="AE19" s="77">
        <v>0</v>
      </c>
      <c r="AF19" s="76">
        <v>2.0881606532053405E-2</v>
      </c>
      <c r="AG19" s="77">
        <v>5.3790135716650115E-4</v>
      </c>
      <c r="AH19" s="77">
        <v>0</v>
      </c>
      <c r="AI19" s="76">
        <v>6.5929215745772528E-3</v>
      </c>
      <c r="AJ19" s="112">
        <v>0.140809908692174</v>
      </c>
      <c r="AK19" s="76">
        <v>1.6358169429808833E-2</v>
      </c>
      <c r="AL19" s="112">
        <v>0.19218780171581473</v>
      </c>
      <c r="AM19" s="109">
        <f t="shared" si="0"/>
        <v>0.35594880141237484</v>
      </c>
      <c r="AN19" s="77">
        <v>1.1627265454746075E-2</v>
      </c>
      <c r="AO19" s="76">
        <v>3.4481807398416596E-3</v>
      </c>
      <c r="AP19" s="77">
        <v>8.30183994924278E-2</v>
      </c>
      <c r="AQ19" s="76">
        <f t="shared" si="1"/>
        <v>8.6466580232269455E-2</v>
      </c>
      <c r="AR19" s="112">
        <v>0.48399999999999999</v>
      </c>
      <c r="AS19" s="76">
        <v>5.4122644892554687E-2</v>
      </c>
      <c r="AT19" s="77">
        <v>1.1172105597086978E-3</v>
      </c>
      <c r="AU19" s="76">
        <v>4.1378168878099916E-5</v>
      </c>
      <c r="AV19" s="77">
        <f t="shared" si="2"/>
        <v>1.1585887285867978E-3</v>
      </c>
      <c r="AW19" s="76">
        <v>2.5930319163609281E-3</v>
      </c>
      <c r="AX19" s="77">
        <v>0</v>
      </c>
      <c r="AY19" s="76">
        <f t="shared" si="3"/>
        <v>2.5930319163609281E-3</v>
      </c>
    </row>
    <row r="20" spans="1:51" x14ac:dyDescent="0.25">
      <c r="A20" s="67">
        <v>312551110573901</v>
      </c>
      <c r="B20" s="30" t="s">
        <v>54</v>
      </c>
      <c r="C20" s="23">
        <v>94.5</v>
      </c>
      <c r="D20" s="113">
        <v>4220</v>
      </c>
      <c r="E20" s="116">
        <v>13.24</v>
      </c>
      <c r="F20" s="12">
        <v>19.399999999999999</v>
      </c>
      <c r="G20" s="23">
        <v>0.61</v>
      </c>
      <c r="H20" s="12">
        <v>4.25</v>
      </c>
      <c r="I20" s="23">
        <v>4.1399999999999997</v>
      </c>
      <c r="J20" s="12">
        <v>1.8</v>
      </c>
      <c r="K20" s="23">
        <v>4.0599999999999996</v>
      </c>
      <c r="L20" s="12">
        <v>11</v>
      </c>
      <c r="M20" s="23">
        <v>19</v>
      </c>
      <c r="N20" s="12">
        <v>38</v>
      </c>
      <c r="O20" s="12">
        <v>94.4</v>
      </c>
      <c r="P20" s="72">
        <v>2.7239631455148474E-4</v>
      </c>
      <c r="Q20" s="71">
        <v>1.6052977402148987E-2</v>
      </c>
      <c r="R20" s="72">
        <v>3.441764244670787E-3</v>
      </c>
      <c r="S20" s="71">
        <v>1.6932743877524727E-4</v>
      </c>
      <c r="T20" s="106">
        <v>0.33300000000000002</v>
      </c>
      <c r="U20" s="72">
        <v>1.6476295999087103E-2</v>
      </c>
      <c r="V20" s="106">
        <v>0.32100000000000001</v>
      </c>
      <c r="W20" s="71">
        <v>3.2150127179630644E-2</v>
      </c>
      <c r="X20" s="72">
        <v>5.8896500443564267E-5</v>
      </c>
      <c r="Y20" s="71">
        <v>5.7232674306033578E-2</v>
      </c>
      <c r="Z20" s="71">
        <v>6.7694165197321682E-3</v>
      </c>
      <c r="AA20" s="72">
        <v>3.7509708719994993E-3</v>
      </c>
      <c r="AB20" s="72">
        <v>1.1889731027044537E-3</v>
      </c>
      <c r="AC20" s="71">
        <v>0</v>
      </c>
      <c r="AD20" s="72">
        <v>3.570600339391084E-3</v>
      </c>
      <c r="AE20" s="72">
        <v>2.1718084538564324E-3</v>
      </c>
      <c r="AF20" s="71">
        <v>1.5210021239550472E-2</v>
      </c>
      <c r="AG20" s="72">
        <v>1.987756889970294E-4</v>
      </c>
      <c r="AH20" s="72">
        <v>3.6074106521683116E-4</v>
      </c>
      <c r="AI20" s="71">
        <v>5.0797857655568443E-3</v>
      </c>
      <c r="AJ20" s="72">
        <v>9.9810428284836106E-2</v>
      </c>
      <c r="AK20" s="71">
        <v>7.7006607402499401E-3</v>
      </c>
      <c r="AL20" s="72">
        <v>7.7161209577972872E-2</v>
      </c>
      <c r="AM20" s="71">
        <f t="shared" si="0"/>
        <v>0.18975208436861576</v>
      </c>
      <c r="AN20" s="72">
        <v>5.2969650120552889E-3</v>
      </c>
      <c r="AO20" s="71">
        <v>7.7080227486058198E-3</v>
      </c>
      <c r="AP20" s="111">
        <v>0.1649237111884122</v>
      </c>
      <c r="AQ20" s="106">
        <f t="shared" si="1"/>
        <v>0.17263173393701803</v>
      </c>
      <c r="AR20" s="111">
        <v>0.55100000000000005</v>
      </c>
      <c r="AS20" s="71">
        <v>6.555868440910681E-2</v>
      </c>
      <c r="AT20" s="72">
        <v>5.2601549702758913E-3</v>
      </c>
      <c r="AU20" s="71">
        <v>5.2270259326744331E-4</v>
      </c>
      <c r="AV20" s="72">
        <f t="shared" si="2"/>
        <v>5.7828575635433341E-3</v>
      </c>
      <c r="AW20" s="71">
        <v>2.8675022546150591E-3</v>
      </c>
      <c r="AX20" s="72">
        <v>0</v>
      </c>
      <c r="AY20" s="71">
        <f t="shared" si="3"/>
        <v>2.8675022546150591E-3</v>
      </c>
    </row>
    <row r="21" spans="1:51" x14ac:dyDescent="0.25">
      <c r="A21" s="68">
        <v>312654110573201</v>
      </c>
      <c r="B21" s="37" t="s">
        <v>136</v>
      </c>
      <c r="C21" s="33">
        <v>628</v>
      </c>
      <c r="D21" s="114">
        <v>4790</v>
      </c>
      <c r="E21" s="33">
        <v>13</v>
      </c>
      <c r="F21" s="38">
        <v>19.7</v>
      </c>
      <c r="G21" s="33">
        <v>0.54</v>
      </c>
      <c r="H21" s="38">
        <v>4.2300000000000004</v>
      </c>
      <c r="I21" s="33">
        <v>4.1100000000000003</v>
      </c>
      <c r="J21" s="38">
        <v>1.87</v>
      </c>
      <c r="K21" s="33">
        <v>4.05</v>
      </c>
      <c r="L21" s="38">
        <v>0</v>
      </c>
      <c r="M21" s="33">
        <v>1</v>
      </c>
      <c r="N21" s="38">
        <v>38</v>
      </c>
      <c r="O21" s="38">
        <v>317</v>
      </c>
      <c r="P21" s="74">
        <v>1.9268413377533907E-3</v>
      </c>
      <c r="Q21" s="73">
        <v>9.6451546509132794E-3</v>
      </c>
      <c r="R21" s="74">
        <v>1.4473205957443083E-3</v>
      </c>
      <c r="S21" s="73">
        <v>1.5454143365753899E-2</v>
      </c>
      <c r="T21" s="107">
        <v>0.28799999999999998</v>
      </c>
      <c r="U21" s="74">
        <v>2.1906872254798492E-2</v>
      </c>
      <c r="V21" s="107">
        <v>0.41799999999999998</v>
      </c>
      <c r="W21" s="73">
        <v>4.7840404987015715E-2</v>
      </c>
      <c r="X21" s="74">
        <v>1.4232350790223907E-5</v>
      </c>
      <c r="Y21" s="107">
        <v>0.12035751665185042</v>
      </c>
      <c r="Z21" s="73">
        <v>5.6480536712896264E-3</v>
      </c>
      <c r="AA21" s="74">
        <v>1.1166921389252605E-3</v>
      </c>
      <c r="AB21" s="74">
        <v>2.8388065845423535E-3</v>
      </c>
      <c r="AC21" s="73">
        <v>0</v>
      </c>
      <c r="AD21" s="74">
        <v>4.0221718129387393E-2</v>
      </c>
      <c r="AE21" s="74">
        <v>2.1348526185335863E-3</v>
      </c>
      <c r="AF21" s="73">
        <v>4.8181981405981088E-3</v>
      </c>
      <c r="AG21" s="74">
        <v>1.4779748897540213E-4</v>
      </c>
      <c r="AH21" s="74">
        <v>7.7730531238915193E-5</v>
      </c>
      <c r="AI21" s="73">
        <v>2.1896164011026909E-5</v>
      </c>
      <c r="AJ21" s="74">
        <v>1.3722325985710564E-2</v>
      </c>
      <c r="AK21" s="73">
        <v>2.1896164011026909E-5</v>
      </c>
      <c r="AL21" s="74">
        <v>1.7735892848931795E-4</v>
      </c>
      <c r="AM21" s="73">
        <f t="shared" si="0"/>
        <v>1.3943477242221936E-2</v>
      </c>
      <c r="AN21" s="74">
        <v>8.089537793873891E-3</v>
      </c>
      <c r="AO21" s="73">
        <v>1.0273680153973825E-2</v>
      </c>
      <c r="AP21" s="110">
        <v>0.18444671677968735</v>
      </c>
      <c r="AQ21" s="107">
        <f t="shared" si="1"/>
        <v>0.19472039693366117</v>
      </c>
      <c r="AR21" s="110">
        <v>0.56000000000000005</v>
      </c>
      <c r="AS21" s="107">
        <v>0.2043371921673042</v>
      </c>
      <c r="AT21" s="74">
        <v>1.2412935377851155E-2</v>
      </c>
      <c r="AU21" s="73">
        <v>6.3279913991867763E-4</v>
      </c>
      <c r="AV21" s="74">
        <f t="shared" si="2"/>
        <v>1.3045734517769832E-2</v>
      </c>
      <c r="AW21" s="73">
        <v>2.8092778426147525E-3</v>
      </c>
      <c r="AX21" s="74">
        <v>3.3829573397036573E-4</v>
      </c>
      <c r="AY21" s="73">
        <f t="shared" si="3"/>
        <v>3.1475735765851181E-3</v>
      </c>
    </row>
    <row r="22" spans="1:51" ht="25.5" x14ac:dyDescent="0.25">
      <c r="A22" s="69">
        <v>312710110574201</v>
      </c>
      <c r="B22" s="30" t="s">
        <v>137</v>
      </c>
      <c r="C22" s="11">
        <v>726</v>
      </c>
      <c r="D22" s="113">
        <v>4710</v>
      </c>
      <c r="E22" s="11">
        <v>13.01</v>
      </c>
      <c r="F22" s="12">
        <v>19.600000000000001</v>
      </c>
      <c r="G22" s="11">
        <v>0.54</v>
      </c>
      <c r="H22" s="12">
        <v>4.2300000000000004</v>
      </c>
      <c r="I22" s="11">
        <v>4.12</v>
      </c>
      <c r="J22" s="12">
        <v>1.86</v>
      </c>
      <c r="K22" s="11">
        <v>4.05</v>
      </c>
      <c r="L22" s="12">
        <v>2</v>
      </c>
      <c r="M22" s="11">
        <v>3</v>
      </c>
      <c r="N22" s="12">
        <v>38</v>
      </c>
      <c r="O22" s="12">
        <v>415</v>
      </c>
      <c r="P22" s="72">
        <v>1.5362668715022496E-3</v>
      </c>
      <c r="Q22" s="75">
        <v>1.103280859572308E-2</v>
      </c>
      <c r="R22" s="72">
        <v>1.8905966897385918E-3</v>
      </c>
      <c r="S22" s="75">
        <v>1.1862928808186946E-2</v>
      </c>
      <c r="T22" s="108">
        <v>0.29599999999999999</v>
      </c>
      <c r="U22" s="72">
        <v>2.0510921818759041E-2</v>
      </c>
      <c r="V22" s="108">
        <v>0.39800000000000002</v>
      </c>
      <c r="W22" s="75">
        <v>4.3920144278411094E-2</v>
      </c>
      <c r="X22" s="72">
        <v>2.4292115198236225E-5</v>
      </c>
      <c r="Y22" s="108">
        <v>0.10594461565266632</v>
      </c>
      <c r="Z22" s="75">
        <v>6.2087295810112726E-3</v>
      </c>
      <c r="AA22" s="72">
        <v>1.8545773465136208E-3</v>
      </c>
      <c r="AB22" s="72">
        <v>2.4576919307456925E-3</v>
      </c>
      <c r="AC22" s="75">
        <v>0</v>
      </c>
      <c r="AD22" s="72">
        <v>3.1587288690009992E-2</v>
      </c>
      <c r="AE22" s="72">
        <v>2.1276542277075864E-3</v>
      </c>
      <c r="AF22" s="75">
        <v>7.1477454822948174E-3</v>
      </c>
      <c r="AG22" s="72">
        <v>2.395705154032952E-4</v>
      </c>
      <c r="AH22" s="72">
        <v>1.4659035033418413E-4</v>
      </c>
      <c r="AI22" s="75">
        <v>1.2456074954242562E-3</v>
      </c>
      <c r="AJ22" s="72">
        <v>3.4748009499118361E-2</v>
      </c>
      <c r="AK22" s="75">
        <v>1.7708232988075843E-3</v>
      </c>
      <c r="AL22" s="72">
        <v>1.8016493619088705E-2</v>
      </c>
      <c r="AM22" s="75">
        <f t="shared" si="0"/>
        <v>5.5780933912438907E-2</v>
      </c>
      <c r="AN22" s="72">
        <v>7.5004502448075255E-3</v>
      </c>
      <c r="AO22" s="75">
        <v>9.7730347337691981E-3</v>
      </c>
      <c r="AP22" s="111">
        <v>0.17888414677561892</v>
      </c>
      <c r="AQ22" s="108">
        <f t="shared" si="1"/>
        <v>0.18865718150938812</v>
      </c>
      <c r="AR22" s="111">
        <v>0.55800000000000005</v>
      </c>
      <c r="AS22" s="108">
        <v>0.17147248899517925</v>
      </c>
      <c r="AT22" s="72">
        <v>1.0723784234311586E-2</v>
      </c>
      <c r="AU22" s="75">
        <v>6.089822792020406E-4</v>
      </c>
      <c r="AV22" s="72">
        <f t="shared" si="2"/>
        <v>1.1332766513513627E-2</v>
      </c>
      <c r="AW22" s="75">
        <v>2.8095275989596202E-3</v>
      </c>
      <c r="AX22" s="72">
        <v>2.5883841027982189E-4</v>
      </c>
      <c r="AY22" s="75">
        <f t="shared" si="3"/>
        <v>3.068366009239442E-3</v>
      </c>
    </row>
    <row r="23" spans="1:51" ht="25.5" x14ac:dyDescent="0.25">
      <c r="A23" s="22" t="s">
        <v>13</v>
      </c>
      <c r="B23" s="31" t="s">
        <v>56</v>
      </c>
      <c r="C23" s="22" t="s">
        <v>363</v>
      </c>
      <c r="D23" s="115">
        <v>4270</v>
      </c>
      <c r="E23" s="22" t="s">
        <v>364</v>
      </c>
      <c r="F23" s="15">
        <v>21.9</v>
      </c>
      <c r="G23" s="22" t="s">
        <v>365</v>
      </c>
      <c r="H23" s="15">
        <v>4.4000000000000004</v>
      </c>
      <c r="I23" s="22" t="s">
        <v>366</v>
      </c>
      <c r="J23" s="15">
        <v>2.2999999999999998</v>
      </c>
      <c r="K23" s="120" t="s">
        <v>167</v>
      </c>
      <c r="L23" s="15">
        <v>0</v>
      </c>
      <c r="M23" s="22" t="s">
        <v>367</v>
      </c>
      <c r="N23" s="15">
        <v>13</v>
      </c>
      <c r="O23" s="15">
        <v>45.3</v>
      </c>
      <c r="P23" s="77">
        <v>1.5107246110075843E-3</v>
      </c>
      <c r="Q23" s="76">
        <v>1.4869517871795461E-2</v>
      </c>
      <c r="R23" s="77">
        <v>1.4570440410733047E-3</v>
      </c>
      <c r="S23" s="76">
        <v>1.5413992223986012E-3</v>
      </c>
      <c r="T23" s="109">
        <v>0.438</v>
      </c>
      <c r="U23" s="77">
        <v>5.6824717601858879E-3</v>
      </c>
      <c r="V23" s="109">
        <v>0.45700000000000002</v>
      </c>
      <c r="W23" s="76">
        <v>4.1103979263962696E-3</v>
      </c>
      <c r="X23" s="77">
        <v>6.671727977546185E-4</v>
      </c>
      <c r="Y23" s="76">
        <v>3.0413877194193296E-2</v>
      </c>
      <c r="Z23" s="76">
        <v>6.1579282367466509E-3</v>
      </c>
      <c r="AA23" s="77">
        <v>1.7944647663744909E-3</v>
      </c>
      <c r="AB23" s="77">
        <v>2.2085720201532196E-3</v>
      </c>
      <c r="AC23" s="76">
        <v>0</v>
      </c>
      <c r="AD23" s="77">
        <v>2.1012108802846603E-3</v>
      </c>
      <c r="AE23" s="77">
        <v>7.0858352313249127E-3</v>
      </c>
      <c r="AF23" s="76">
        <v>8.5888911894847428E-4</v>
      </c>
      <c r="AG23" s="77">
        <v>1.3496829012047454E-3</v>
      </c>
      <c r="AH23" s="77">
        <v>2.3005958543262705E-5</v>
      </c>
      <c r="AI23" s="76">
        <v>4.6012622796187089E-4</v>
      </c>
      <c r="AJ23" s="77">
        <v>1.9355976656262701E-2</v>
      </c>
      <c r="AK23" s="76">
        <v>3.1441958910727845E-4</v>
      </c>
      <c r="AL23" s="77">
        <v>1.2960222087592696E-3</v>
      </c>
      <c r="AM23" s="76">
        <f>SUM(AI23:AL23)</f>
        <v>2.1426544682091122E-2</v>
      </c>
      <c r="AN23" s="77">
        <v>6.1733602251551013E-3</v>
      </c>
      <c r="AO23" s="76">
        <v>4.2024862153850874E-3</v>
      </c>
      <c r="AP23" s="112">
        <v>0.28539329289335041</v>
      </c>
      <c r="AQ23" s="109">
        <f>SUM(AO23:AP23)</f>
        <v>0.28959577910873552</v>
      </c>
      <c r="AR23" s="112">
        <v>0.627</v>
      </c>
      <c r="AS23" s="76">
        <v>5.4716677275132478E-2</v>
      </c>
      <c r="AT23" s="77">
        <v>3.6810098236949668E-4</v>
      </c>
      <c r="AU23" s="76">
        <v>4.6012622796187085E-5</v>
      </c>
      <c r="AV23" s="77">
        <f>SUM(AT23:AU23)</f>
        <v>4.1411360516568376E-4</v>
      </c>
      <c r="AW23" s="76">
        <v>6.1350163728249451E-5</v>
      </c>
      <c r="AX23" s="77">
        <v>0</v>
      </c>
      <c r="AY23" s="76">
        <f>SUM(AW23:AX23)</f>
        <v>6.1350163728249451E-5</v>
      </c>
    </row>
    <row r="24" spans="1:51" ht="38.25" x14ac:dyDescent="0.25">
      <c r="A24" s="67">
        <v>312733110581401</v>
      </c>
      <c r="B24" s="30" t="s">
        <v>152</v>
      </c>
      <c r="C24" s="23">
        <v>728</v>
      </c>
      <c r="D24" s="113">
        <v>4700</v>
      </c>
      <c r="E24" s="23">
        <v>13</v>
      </c>
      <c r="F24" s="12">
        <v>19.600000000000001</v>
      </c>
      <c r="G24" s="23">
        <v>0.54</v>
      </c>
      <c r="H24" s="12">
        <v>4.2300000000000004</v>
      </c>
      <c r="I24" s="23">
        <v>4.12</v>
      </c>
      <c r="J24" s="12">
        <v>1.86</v>
      </c>
      <c r="K24" s="23">
        <v>4.05</v>
      </c>
      <c r="L24" s="12">
        <v>2</v>
      </c>
      <c r="M24" s="23">
        <v>3</v>
      </c>
      <c r="N24" s="12">
        <v>38</v>
      </c>
      <c r="O24" s="12">
        <v>416</v>
      </c>
      <c r="P24" s="72">
        <v>1.5293911622205358E-3</v>
      </c>
      <c r="Q24" s="71">
        <v>1.098343020589241E-2</v>
      </c>
      <c r="R24" s="72">
        <v>1.8821351434742362E-3</v>
      </c>
      <c r="S24" s="71">
        <v>1.1809835135969044E-2</v>
      </c>
      <c r="T24" s="106">
        <v>0.29499999999999998</v>
      </c>
      <c r="U24" s="72">
        <v>2.0419123226898605E-2</v>
      </c>
      <c r="V24" s="106">
        <v>0.39900000000000002</v>
      </c>
      <c r="W24" s="71">
        <v>4.3727745023641351E-2</v>
      </c>
      <c r="X24" s="72">
        <v>3.0854674483184202E-5</v>
      </c>
      <c r="Y24" s="106">
        <v>0.1056822635656329</v>
      </c>
      <c r="Z24" s="71">
        <v>6.4169383823811472E-3</v>
      </c>
      <c r="AA24" s="72">
        <v>1.9355053912289333E-3</v>
      </c>
      <c r="AB24" s="72">
        <v>2.5942943869509743E-3</v>
      </c>
      <c r="AC24" s="71">
        <v>0</v>
      </c>
      <c r="AD24" s="72">
        <v>3.1445916759091704E-2</v>
      </c>
      <c r="AE24" s="72">
        <v>2.1181317077645372E-3</v>
      </c>
      <c r="AF24" s="71">
        <v>7.1182567942827124E-3</v>
      </c>
      <c r="AG24" s="72">
        <v>3.0020764362017059E-4</v>
      </c>
      <c r="AH24" s="72">
        <v>1.4593427120424961E-4</v>
      </c>
      <c r="AI24" s="71">
        <v>1.2625515048463132E-3</v>
      </c>
      <c r="AJ24" s="72">
        <v>3.5547412811812278E-2</v>
      </c>
      <c r="AK24" s="71">
        <v>1.7645700028103028E-3</v>
      </c>
      <c r="AL24" s="72">
        <v>1.8149386361608427E-2</v>
      </c>
      <c r="AM24" s="71">
        <f t="shared" si="0"/>
        <v>5.6723920681077317E-2</v>
      </c>
      <c r="AN24" s="72">
        <v>7.5661359336001311E-3</v>
      </c>
      <c r="AO24" s="71">
        <v>9.978660044247677E-3</v>
      </c>
      <c r="AP24" s="111">
        <v>0.17813901242454086</v>
      </c>
      <c r="AQ24" s="106">
        <f t="shared" si="1"/>
        <v>0.18811767246878855</v>
      </c>
      <c r="AR24" s="111">
        <v>0.55800000000000005</v>
      </c>
      <c r="AS24" s="106">
        <v>0.17086057812183372</v>
      </c>
      <c r="AT24" s="72">
        <v>1.0711673764696759E-2</v>
      </c>
      <c r="AU24" s="71">
        <v>6.2460441025752214E-4</v>
      </c>
      <c r="AV24" s="72">
        <f t="shared" si="2"/>
        <v>1.133627817495428E-2</v>
      </c>
      <c r="AW24" s="71">
        <v>2.8069672161906804E-3</v>
      </c>
      <c r="AX24" s="72">
        <v>2.6268409777185513E-4</v>
      </c>
      <c r="AY24" s="71">
        <f t="shared" si="3"/>
        <v>3.0696513139625357E-3</v>
      </c>
    </row>
    <row r="25" spans="1:51" ht="25.5" x14ac:dyDescent="0.25">
      <c r="A25" s="68">
        <v>312750110582801</v>
      </c>
      <c r="B25" s="37" t="s">
        <v>125</v>
      </c>
      <c r="C25" s="33">
        <v>259</v>
      </c>
      <c r="D25" s="114">
        <v>4760</v>
      </c>
      <c r="E25" s="118">
        <v>28.59</v>
      </c>
      <c r="F25" s="38">
        <v>20.9</v>
      </c>
      <c r="G25" s="33">
        <v>0.5</v>
      </c>
      <c r="H25" s="38">
        <v>4.18</v>
      </c>
      <c r="I25" s="33">
        <v>4.2699999999999996</v>
      </c>
      <c r="J25" s="38">
        <v>1.98</v>
      </c>
      <c r="K25" s="33">
        <v>4.3499999999999996</v>
      </c>
      <c r="L25" s="38">
        <v>0</v>
      </c>
      <c r="M25" s="33">
        <v>1</v>
      </c>
      <c r="N25" s="38">
        <v>30</v>
      </c>
      <c r="O25" s="38">
        <v>417</v>
      </c>
      <c r="P25" s="74">
        <v>2.3568759048719994E-3</v>
      </c>
      <c r="Q25" s="73">
        <v>6.7227079381825122E-3</v>
      </c>
      <c r="R25" s="74">
        <v>1.1223218594628567E-3</v>
      </c>
      <c r="S25" s="73">
        <v>7.8562530162399968E-5</v>
      </c>
      <c r="T25" s="107">
        <v>0.113</v>
      </c>
      <c r="U25" s="74">
        <v>1.4477951987070853E-3</v>
      </c>
      <c r="V25" s="107">
        <v>0.74</v>
      </c>
      <c r="W25" s="73">
        <v>1.2446549421443081E-2</v>
      </c>
      <c r="X25" s="74">
        <v>8.9785748757028542E-4</v>
      </c>
      <c r="Y25" s="73">
        <v>5.6901718274766838E-2</v>
      </c>
      <c r="Z25" s="73">
        <v>6.3860113803436546E-3</v>
      </c>
      <c r="AA25" s="74">
        <v>1.3804558871393138E-2</v>
      </c>
      <c r="AB25" s="74">
        <v>7.1828599005622834E-4</v>
      </c>
      <c r="AC25" s="73">
        <v>2.2446437189257136E-5</v>
      </c>
      <c r="AD25" s="74">
        <v>3.4118584527670845E-3</v>
      </c>
      <c r="AE25" s="74">
        <v>0</v>
      </c>
      <c r="AF25" s="73">
        <v>2.5364474023860562E-3</v>
      </c>
      <c r="AG25" s="74">
        <v>4.6015196237977126E-4</v>
      </c>
      <c r="AH25" s="74">
        <v>1.1223218594628568E-5</v>
      </c>
      <c r="AI25" s="73">
        <v>2.2445429549408002E-5</v>
      </c>
      <c r="AJ25" s="74">
        <v>2.3736041748498964E-2</v>
      </c>
      <c r="AK25" s="73">
        <v>3.5912687279052803E-4</v>
      </c>
      <c r="AL25" s="74">
        <v>5.1624487963638404E-4</v>
      </c>
      <c r="AM25" s="73">
        <f t="shared" si="0"/>
        <v>2.4633858930475285E-2</v>
      </c>
      <c r="AN25" s="74">
        <v>4.2646316143875205E-3</v>
      </c>
      <c r="AO25" s="73">
        <v>1.6474945289265474E-2</v>
      </c>
      <c r="AP25" s="74">
        <v>3.7461421917961958E-2</v>
      </c>
      <c r="AQ25" s="73">
        <f t="shared" si="1"/>
        <v>5.3936367207227429E-2</v>
      </c>
      <c r="AR25" s="110">
        <v>0.878</v>
      </c>
      <c r="AS25" s="73">
        <v>3.1423601369171203E-2</v>
      </c>
      <c r="AT25" s="74">
        <v>6.7336288648224005E-3</v>
      </c>
      <c r="AU25" s="73">
        <v>4.4890859098816004E-5</v>
      </c>
      <c r="AV25" s="74">
        <f t="shared" si="2"/>
        <v>6.7785197239212166E-3</v>
      </c>
      <c r="AW25" s="73">
        <v>2.0200886594467203E-4</v>
      </c>
      <c r="AX25" s="74">
        <v>4.4890859098816004E-5</v>
      </c>
      <c r="AY25" s="73">
        <f t="shared" si="3"/>
        <v>2.4689972504348805E-4</v>
      </c>
    </row>
    <row r="26" spans="1:51" ht="25.5" x14ac:dyDescent="0.25">
      <c r="A26" s="69">
        <v>313040111004601</v>
      </c>
      <c r="B26" s="30" t="s">
        <v>57</v>
      </c>
      <c r="C26" s="11">
        <v>47.4</v>
      </c>
      <c r="D26" s="113">
        <v>4270</v>
      </c>
      <c r="E26" s="119">
        <v>38.07</v>
      </c>
      <c r="F26" s="12">
        <v>21.7</v>
      </c>
      <c r="G26" s="11">
        <v>0.5</v>
      </c>
      <c r="H26" s="12">
        <v>4.28</v>
      </c>
      <c r="I26" s="11">
        <v>4.9400000000000004</v>
      </c>
      <c r="J26" s="12">
        <v>2.3199999999999998</v>
      </c>
      <c r="K26" s="11">
        <v>4.2699999999999996</v>
      </c>
      <c r="L26" s="12">
        <v>0</v>
      </c>
      <c r="M26" s="11">
        <v>1</v>
      </c>
      <c r="N26" s="12">
        <v>14</v>
      </c>
      <c r="O26" s="12">
        <v>31</v>
      </c>
      <c r="P26" s="72">
        <v>5.6488056810845711E-4</v>
      </c>
      <c r="Q26" s="75">
        <v>1.2984916955220378E-2</v>
      </c>
      <c r="R26" s="72">
        <v>5.1352778918950645E-4</v>
      </c>
      <c r="S26" s="75">
        <v>1.7049122601091614E-2</v>
      </c>
      <c r="T26" s="108">
        <v>0.437</v>
      </c>
      <c r="U26" s="72">
        <v>1.210458360232408E-2</v>
      </c>
      <c r="V26" s="108">
        <v>0.435</v>
      </c>
      <c r="W26" s="75">
        <v>5.8615529080345095E-3</v>
      </c>
      <c r="X26" s="72">
        <v>3.0444861787663597E-3</v>
      </c>
      <c r="Y26" s="75">
        <v>2.830271729561594E-2</v>
      </c>
      <c r="Z26" s="75">
        <v>5.2966723399260522E-3</v>
      </c>
      <c r="AA26" s="72">
        <v>4.4750278772228416E-3</v>
      </c>
      <c r="AB26" s="72">
        <v>1.1370972474910499E-3</v>
      </c>
      <c r="AC26" s="75">
        <v>0</v>
      </c>
      <c r="AD26" s="72">
        <v>1.0387933564176301E-2</v>
      </c>
      <c r="AE26" s="72">
        <v>1.3014261400316919E-2</v>
      </c>
      <c r="AF26" s="75">
        <v>5.5607723457949407E-3</v>
      </c>
      <c r="AG26" s="72">
        <v>2.9344445096543226E-5</v>
      </c>
      <c r="AH26" s="72">
        <v>0</v>
      </c>
      <c r="AI26" s="75">
        <v>8.0697224015493862E-5</v>
      </c>
      <c r="AJ26" s="72">
        <v>8.1797640706614237E-3</v>
      </c>
      <c r="AK26" s="75">
        <v>3.6680556370679028E-5</v>
      </c>
      <c r="AL26" s="72">
        <v>2.4209167204648161E-4</v>
      </c>
      <c r="AM26" s="75">
        <f t="shared" si="0"/>
        <v>8.539233523094077E-3</v>
      </c>
      <c r="AN26" s="72">
        <v>2.7877222841716061E-4</v>
      </c>
      <c r="AO26" s="75">
        <v>4.3356417630142615E-3</v>
      </c>
      <c r="AP26" s="111">
        <v>0.25124713891660311</v>
      </c>
      <c r="AQ26" s="108">
        <f t="shared" si="1"/>
        <v>0.25558278067961737</v>
      </c>
      <c r="AR26" s="111">
        <v>0.64900000000000002</v>
      </c>
      <c r="AS26" s="75">
        <v>8.5018193555959853E-2</v>
      </c>
      <c r="AT26" s="72">
        <v>9.8303891073419801E-4</v>
      </c>
      <c r="AU26" s="75">
        <v>7.3361112741358065E-6</v>
      </c>
      <c r="AV26" s="72">
        <f t="shared" si="2"/>
        <v>9.9037502200833389E-4</v>
      </c>
      <c r="AW26" s="75">
        <v>1.4672222548271613E-5</v>
      </c>
      <c r="AX26" s="72">
        <v>0</v>
      </c>
      <c r="AY26" s="75">
        <f t="shared" si="3"/>
        <v>1.4672222548271613E-5</v>
      </c>
    </row>
    <row r="27" spans="1:51" x14ac:dyDescent="0.25">
      <c r="A27" s="70">
        <v>313148111011101</v>
      </c>
      <c r="B27" s="31" t="s">
        <v>38</v>
      </c>
      <c r="C27" s="22" t="s">
        <v>362</v>
      </c>
      <c r="D27" s="115">
        <v>4650</v>
      </c>
      <c r="E27" s="117">
        <v>18.73</v>
      </c>
      <c r="F27" s="15">
        <v>20.100000000000001</v>
      </c>
      <c r="G27" s="22">
        <v>0.53</v>
      </c>
      <c r="H27" s="15">
        <v>4.2300000000000004</v>
      </c>
      <c r="I27" s="22">
        <v>4.2300000000000004</v>
      </c>
      <c r="J27" s="15">
        <v>1.92</v>
      </c>
      <c r="K27" s="22">
        <v>4.1399999999999997</v>
      </c>
      <c r="L27" s="15">
        <v>1</v>
      </c>
      <c r="M27" s="22">
        <v>3</v>
      </c>
      <c r="N27" s="15">
        <v>36</v>
      </c>
      <c r="O27" s="15">
        <v>576</v>
      </c>
      <c r="P27" s="77">
        <v>1.4229350100522305E-3</v>
      </c>
      <c r="Q27" s="76">
        <v>1.0680155696475114E-2</v>
      </c>
      <c r="R27" s="77">
        <v>1.5821782667939808E-3</v>
      </c>
      <c r="S27" s="76">
        <v>1.0080580707076252E-2</v>
      </c>
      <c r="T27" s="109">
        <v>0.29899999999999999</v>
      </c>
      <c r="U27" s="77">
        <v>1.6412912939178122E-2</v>
      </c>
      <c r="V27" s="109">
        <v>0.437</v>
      </c>
      <c r="W27" s="76">
        <v>3.3292094959649327E-2</v>
      </c>
      <c r="X27" s="77">
        <v>1.111083632266303E-3</v>
      </c>
      <c r="Y27" s="76">
        <v>8.661988694935159E-2</v>
      </c>
      <c r="Z27" s="76">
        <v>1.0280237972157763E-2</v>
      </c>
      <c r="AA27" s="77">
        <v>3.8990470135555821E-3</v>
      </c>
      <c r="AB27" s="77">
        <v>2.6431967842513245E-3</v>
      </c>
      <c r="AC27" s="76">
        <v>1.2063883086496232E-6</v>
      </c>
      <c r="AD27" s="77">
        <v>2.4379901329500235E-2</v>
      </c>
      <c r="AE27" s="77">
        <v>3.3042975773913178E-3</v>
      </c>
      <c r="AF27" s="76">
        <v>6.2991565536140073E-3</v>
      </c>
      <c r="AG27" s="77">
        <v>3.5045580366271554E-4</v>
      </c>
      <c r="AH27" s="77">
        <v>3.890602295395035E-4</v>
      </c>
      <c r="AI27" s="76">
        <v>1.1014398339998673E-3</v>
      </c>
      <c r="AJ27" s="77">
        <v>3.3196407351779131E-2</v>
      </c>
      <c r="AK27" s="76">
        <v>1.4374212072407906E-3</v>
      </c>
      <c r="AL27" s="77">
        <v>1.3699233335142927E-2</v>
      </c>
      <c r="AM27" s="76">
        <f t="shared" si="0"/>
        <v>4.9434501728162709E-2</v>
      </c>
      <c r="AN27" s="77">
        <v>6.8360447090473689E-3</v>
      </c>
      <c r="AO27" s="76">
        <v>1.1842589409046766E-2</v>
      </c>
      <c r="AP27" s="112">
        <v>0.18099201968838782</v>
      </c>
      <c r="AQ27" s="109">
        <f t="shared" si="1"/>
        <v>0.19283460909743458</v>
      </c>
      <c r="AR27" s="112">
        <v>0.59499999999999997</v>
      </c>
      <c r="AS27" s="109">
        <v>0.13970008987652532</v>
      </c>
      <c r="AT27" s="77">
        <v>9.727173473757865E-3</v>
      </c>
      <c r="AU27" s="76">
        <v>9.2530597226494875E-4</v>
      </c>
      <c r="AV27" s="77">
        <f t="shared" si="2"/>
        <v>1.0652479446022814E-2</v>
      </c>
      <c r="AW27" s="76">
        <v>2.1926252993370852E-3</v>
      </c>
      <c r="AX27" s="77">
        <v>2.1292894928913098E-4</v>
      </c>
      <c r="AY27" s="76">
        <f t="shared" si="3"/>
        <v>2.4055542486262163E-3</v>
      </c>
    </row>
    <row r="28" spans="1:51" ht="25.5" x14ac:dyDescent="0.25">
      <c r="A28" s="67">
        <v>313307111020201</v>
      </c>
      <c r="B28" s="30" t="s">
        <v>58</v>
      </c>
      <c r="C28" s="23">
        <v>48.6</v>
      </c>
      <c r="D28" s="113">
        <v>4670</v>
      </c>
      <c r="E28" s="116">
        <v>28.75</v>
      </c>
      <c r="F28" s="12">
        <v>22</v>
      </c>
      <c r="G28" s="23">
        <v>0.5</v>
      </c>
      <c r="H28" s="12">
        <v>4.32</v>
      </c>
      <c r="I28" s="23">
        <v>4.3099999999999996</v>
      </c>
      <c r="J28" s="12">
        <v>2.04</v>
      </c>
      <c r="K28" s="23">
        <v>4.47</v>
      </c>
      <c r="L28" s="12">
        <v>0</v>
      </c>
      <c r="M28" s="23">
        <v>0</v>
      </c>
      <c r="N28" s="12">
        <v>11</v>
      </c>
      <c r="O28" s="12">
        <v>48.5</v>
      </c>
      <c r="P28" s="72">
        <v>4.0182504494567124E-3</v>
      </c>
      <c r="Q28" s="71">
        <v>1.1266859103378626E-2</v>
      </c>
      <c r="R28" s="72">
        <v>8.1654287208211265E-4</v>
      </c>
      <c r="S28" s="71">
        <v>7.1433175993639561E-2</v>
      </c>
      <c r="T28" s="106">
        <v>0.20399999999999999</v>
      </c>
      <c r="U28" s="72">
        <v>2.1487970317950335E-2</v>
      </c>
      <c r="V28" s="106">
        <v>0.44500000000000001</v>
      </c>
      <c r="W28" s="71">
        <v>7.6346758539677539E-2</v>
      </c>
      <c r="X28" s="72">
        <v>2.2204235995215344E-3</v>
      </c>
      <c r="Y28" s="71">
        <v>8.1840516284300169E-2</v>
      </c>
      <c r="Z28" s="71">
        <v>6.3031379599320979E-4</v>
      </c>
      <c r="AA28" s="72">
        <v>2.7218095736070423E-4</v>
      </c>
      <c r="AB28" s="72">
        <v>3.5813283863250555E-4</v>
      </c>
      <c r="AC28" s="71">
        <v>6.3317885870226983E-3</v>
      </c>
      <c r="AD28" s="72">
        <v>6.3231933988955186E-2</v>
      </c>
      <c r="AE28" s="72">
        <v>1.93391732861553E-4</v>
      </c>
      <c r="AF28" s="71">
        <v>2.1559596885676836E-3</v>
      </c>
      <c r="AG28" s="72">
        <v>1.4325313545300223E-4</v>
      </c>
      <c r="AH28" s="72">
        <v>3.5813283863250557E-5</v>
      </c>
      <c r="AI28" s="71">
        <v>2.1488432060740634E-5</v>
      </c>
      <c r="AJ28" s="72">
        <v>6.5253205357782397E-3</v>
      </c>
      <c r="AK28" s="71">
        <v>3.5814053434567724E-5</v>
      </c>
      <c r="AL28" s="72">
        <v>6.8046701525678675E-4</v>
      </c>
      <c r="AM28" s="71">
        <f t="shared" si="0"/>
        <v>7.263090036530335E-3</v>
      </c>
      <c r="AN28" s="72">
        <v>2.0557266671441875E-3</v>
      </c>
      <c r="AO28" s="71">
        <v>2.8579614640785044E-3</v>
      </c>
      <c r="AP28" s="111">
        <v>0.25617792421746294</v>
      </c>
      <c r="AQ28" s="106">
        <f t="shared" si="1"/>
        <v>0.25903588568154146</v>
      </c>
      <c r="AR28" s="111">
        <v>0.69599999999999995</v>
      </c>
      <c r="AS28" s="71">
        <v>3.5033307069694146E-2</v>
      </c>
      <c r="AT28" s="72">
        <v>5.0139674808394814E-5</v>
      </c>
      <c r="AU28" s="71">
        <v>2.1488432060740634E-5</v>
      </c>
      <c r="AV28" s="72">
        <f t="shared" si="2"/>
        <v>7.1628106869135448E-5</v>
      </c>
      <c r="AW28" s="71">
        <v>0</v>
      </c>
      <c r="AX28" s="72">
        <v>0</v>
      </c>
      <c r="AY28" s="71">
        <f t="shared" si="3"/>
        <v>0</v>
      </c>
    </row>
    <row r="29" spans="1:51" x14ac:dyDescent="0.25">
      <c r="A29" s="68">
        <v>313343110024701</v>
      </c>
      <c r="B29" s="37" t="s">
        <v>134</v>
      </c>
      <c r="C29" s="98">
        <v>1180</v>
      </c>
      <c r="D29" s="114">
        <v>4640</v>
      </c>
      <c r="E29" s="118">
        <v>19.28</v>
      </c>
      <c r="F29" s="38">
        <v>20.100000000000001</v>
      </c>
      <c r="G29" s="33">
        <v>0.53</v>
      </c>
      <c r="H29" s="38">
        <v>4.2300000000000004</v>
      </c>
      <c r="I29" s="33">
        <v>4.2300000000000004</v>
      </c>
      <c r="J29" s="38">
        <v>1.93</v>
      </c>
      <c r="K29" s="33">
        <v>4.1500000000000004</v>
      </c>
      <c r="L29" s="38">
        <v>1</v>
      </c>
      <c r="M29" s="33">
        <v>3</v>
      </c>
      <c r="N29" s="38">
        <v>35</v>
      </c>
      <c r="O29" s="38">
        <v>643</v>
      </c>
      <c r="P29" s="74">
        <v>1.6589094290532715E-3</v>
      </c>
      <c r="Q29" s="73">
        <v>1.0695429736923534E-2</v>
      </c>
      <c r="R29" s="74">
        <v>1.486646373106659E-3</v>
      </c>
      <c r="S29" s="73">
        <v>1.4425815913974314E-2</v>
      </c>
      <c r="T29" s="107">
        <v>0.28799999999999998</v>
      </c>
      <c r="U29" s="74">
        <v>1.6424391368702881E-2</v>
      </c>
      <c r="V29" s="107">
        <v>0.44</v>
      </c>
      <c r="W29" s="73">
        <v>3.5711373519766242E-2</v>
      </c>
      <c r="X29" s="74">
        <v>2.5310249003817329E-3</v>
      </c>
      <c r="Y29" s="73">
        <v>8.8345027240783247E-2</v>
      </c>
      <c r="Z29" s="73">
        <v>1.0476725857116705E-2</v>
      </c>
      <c r="AA29" s="74">
        <v>4.0365716087803396E-3</v>
      </c>
      <c r="AB29" s="74">
        <v>2.4505634729960111E-3</v>
      </c>
      <c r="AC29" s="73">
        <v>4.7844848767617139E-4</v>
      </c>
      <c r="AD29" s="74">
        <v>2.6702393700464247E-2</v>
      </c>
      <c r="AE29" s="74">
        <v>2.990033043186186E-3</v>
      </c>
      <c r="AF29" s="73">
        <v>6.4666147177450924E-3</v>
      </c>
      <c r="AG29" s="74">
        <v>3.2454575744173702E-4</v>
      </c>
      <c r="AH29" s="74">
        <v>6.1669094009727729E-4</v>
      </c>
      <c r="AI29" s="73">
        <v>9.947040917331017E-4</v>
      </c>
      <c r="AJ29" s="74">
        <v>3.0702443613184312E-2</v>
      </c>
      <c r="AK29" s="73">
        <v>1.2900912460099784E-3</v>
      </c>
      <c r="AL29" s="74">
        <v>1.2318778360811898E-2</v>
      </c>
      <c r="AM29" s="73">
        <f t="shared" si="0"/>
        <v>4.5306017311739284E-2</v>
      </c>
      <c r="AN29" s="74">
        <v>6.6805018017536385E-3</v>
      </c>
      <c r="AO29" s="73">
        <v>1.1744744457710767E-2</v>
      </c>
      <c r="AP29" s="110">
        <v>0.18357690623266895</v>
      </c>
      <c r="AQ29" s="107">
        <f t="shared" si="1"/>
        <v>0.19532165069037971</v>
      </c>
      <c r="AR29" s="110">
        <v>0.60599999999999998</v>
      </c>
      <c r="AS29" s="107">
        <v>0.1314127228161466</v>
      </c>
      <c r="AT29" s="74">
        <v>9.4297083875371467E-3</v>
      </c>
      <c r="AU29" s="73">
        <v>1.0681458704929834E-3</v>
      </c>
      <c r="AV29" s="74">
        <f t="shared" si="2"/>
        <v>1.0497854258030129E-2</v>
      </c>
      <c r="AW29" s="73">
        <v>2.1330516625112659E-3</v>
      </c>
      <c r="AX29" s="74">
        <v>1.9278466924468912E-4</v>
      </c>
      <c r="AY29" s="73">
        <f t="shared" si="3"/>
        <v>2.3258363317559551E-3</v>
      </c>
    </row>
    <row r="30" spans="1:51" ht="25.5" x14ac:dyDescent="0.25">
      <c r="A30" s="69">
        <v>313413111024400</v>
      </c>
      <c r="B30" s="30" t="s">
        <v>59</v>
      </c>
      <c r="C30" s="99">
        <v>1180</v>
      </c>
      <c r="D30" s="113">
        <v>4640</v>
      </c>
      <c r="E30" s="119">
        <v>19.27</v>
      </c>
      <c r="F30" s="12">
        <v>20.100000000000001</v>
      </c>
      <c r="G30" s="11">
        <v>0.53</v>
      </c>
      <c r="H30" s="12">
        <v>4.2300000000000004</v>
      </c>
      <c r="I30" s="11">
        <v>4.2300000000000004</v>
      </c>
      <c r="J30" s="12">
        <v>1.93</v>
      </c>
      <c r="K30" s="11">
        <v>4.1500000000000004</v>
      </c>
      <c r="L30" s="12">
        <v>1</v>
      </c>
      <c r="M30" s="11">
        <v>3</v>
      </c>
      <c r="N30" s="12">
        <v>35</v>
      </c>
      <c r="O30" s="12">
        <v>645</v>
      </c>
      <c r="P30" s="72">
        <v>1.6547123752232676E-3</v>
      </c>
      <c r="Q30" s="75">
        <v>1.0668370216039075E-2</v>
      </c>
      <c r="R30" s="72">
        <v>1.482885146155487E-3</v>
      </c>
      <c r="S30" s="75">
        <v>1.4389318486886189E-2</v>
      </c>
      <c r="T30" s="108">
        <v>0.28699999999999998</v>
      </c>
      <c r="U30" s="72">
        <v>1.6382837530083232E-2</v>
      </c>
      <c r="V30" s="108">
        <v>0.439</v>
      </c>
      <c r="W30" s="75">
        <v>3.5707745045019813E-2</v>
      </c>
      <c r="X30" s="72">
        <v>3.0331007112246811E-3</v>
      </c>
      <c r="Y30" s="75">
        <v>8.8287954426463339E-2</v>
      </c>
      <c r="Z30" s="75">
        <v>1.0590805573450485E-2</v>
      </c>
      <c r="AA30" s="72">
        <v>4.0710664491983911E-3</v>
      </c>
      <c r="AB30" s="72">
        <v>2.4481340317023931E-3</v>
      </c>
      <c r="AC30" s="75">
        <v>4.7723800926035648E-4</v>
      </c>
      <c r="AD30" s="72">
        <v>2.6634836435559941E-2</v>
      </c>
      <c r="AE30" s="72">
        <v>2.9824682362015733E-3</v>
      </c>
      <c r="AF30" s="75">
        <v>6.5595987322490086E-3</v>
      </c>
      <c r="AG30" s="72">
        <v>3.2372465413710414E-4</v>
      </c>
      <c r="AH30" s="72">
        <v>7.4494375486125627E-4</v>
      </c>
      <c r="AI30" s="75">
        <v>9.9218800077349734E-4</v>
      </c>
      <c r="AJ30" s="72">
        <v>3.0794456028350077E-2</v>
      </c>
      <c r="AK30" s="75">
        <v>1.2868279771161156E-3</v>
      </c>
      <c r="AL30" s="72">
        <v>1.2287618172445721E-2</v>
      </c>
      <c r="AM30" s="75">
        <f t="shared" si="0"/>
        <v>4.5361090178685406E-2</v>
      </c>
      <c r="AN30" s="72">
        <v>6.7217774493227318E-3</v>
      </c>
      <c r="AO30" s="75">
        <v>1.1945038602146078E-2</v>
      </c>
      <c r="AP30" s="111">
        <v>0.18314540832953138</v>
      </c>
      <c r="AQ30" s="108">
        <f t="shared" si="1"/>
        <v>0.19509044693167746</v>
      </c>
      <c r="AR30" s="111">
        <v>0.60599999999999998</v>
      </c>
      <c r="AS30" s="108">
        <v>0.13138680626963706</v>
      </c>
      <c r="AT30" s="72">
        <v>9.610541970575863E-3</v>
      </c>
      <c r="AU30" s="75">
        <v>1.133313547029011E-3</v>
      </c>
      <c r="AV30" s="72">
        <f t="shared" si="2"/>
        <v>1.0743855517604874E-2</v>
      </c>
      <c r="AW30" s="75">
        <v>2.1400450201265499E-3</v>
      </c>
      <c r="AX30" s="72">
        <v>1.9768349418234173E-4</v>
      </c>
      <c r="AY30" s="75">
        <f t="shared" si="3"/>
        <v>2.3377285143088918E-3</v>
      </c>
    </row>
    <row r="31" spans="1:51" x14ac:dyDescent="0.25">
      <c r="A31" s="70">
        <v>313436111025101</v>
      </c>
      <c r="B31" s="31" t="s">
        <v>60</v>
      </c>
      <c r="C31" s="22" t="s">
        <v>361</v>
      </c>
      <c r="D31" s="115">
        <v>4640</v>
      </c>
      <c r="E31" s="117">
        <v>19.27</v>
      </c>
      <c r="F31" s="15">
        <v>20.100000000000001</v>
      </c>
      <c r="G31" s="22">
        <v>0.53</v>
      </c>
      <c r="H31" s="15">
        <v>4.2300000000000004</v>
      </c>
      <c r="I31" s="22">
        <v>4.2300000000000004</v>
      </c>
      <c r="J31" s="15">
        <v>1.93</v>
      </c>
      <c r="K31" s="22">
        <v>4.1500000000000004</v>
      </c>
      <c r="L31" s="15">
        <v>1</v>
      </c>
      <c r="M31" s="22">
        <v>3</v>
      </c>
      <c r="N31" s="15">
        <v>35</v>
      </c>
      <c r="O31" s="15">
        <v>646</v>
      </c>
      <c r="P31" s="77">
        <v>1.6536835639895332E-3</v>
      </c>
      <c r="Q31" s="76">
        <v>1.0661737196737206E-2</v>
      </c>
      <c r="R31" s="77">
        <v>1.4819631678591096E-3</v>
      </c>
      <c r="S31" s="76">
        <v>1.4380371981906377E-2</v>
      </c>
      <c r="T31" s="109">
        <v>0.28699999999999998</v>
      </c>
      <c r="U31" s="77">
        <v>1.637265156209038E-2</v>
      </c>
      <c r="V31" s="109">
        <v>0.439</v>
      </c>
      <c r="W31" s="76">
        <v>3.5712997619061715E-2</v>
      </c>
      <c r="X31" s="77">
        <v>3.2815283222917299E-3</v>
      </c>
      <c r="Y31" s="76">
        <v>8.8256747292712212E-2</v>
      </c>
      <c r="Z31" s="76">
        <v>1.0601984958585239E-2</v>
      </c>
      <c r="AA31" s="77">
        <v>4.0884526915691746E-3</v>
      </c>
      <c r="AB31" s="77">
        <v>2.4466119135196705E-3</v>
      </c>
      <c r="AC31" s="76">
        <v>4.769412883120854E-4</v>
      </c>
      <c r="AD31" s="77">
        <v>2.6618276325571105E-2</v>
      </c>
      <c r="AE31" s="77">
        <v>2.9806138977246238E-3</v>
      </c>
      <c r="AF31" s="76">
        <v>6.5565969431616257E-3</v>
      </c>
      <c r="AG31" s="77">
        <v>3.2352337954352517E-4</v>
      </c>
      <c r="AH31" s="77">
        <v>7.8054725513828878E-4</v>
      </c>
      <c r="AI31" s="76">
        <v>9.9157110727593565E-4</v>
      </c>
      <c r="AJ31" s="77">
        <v>3.0792535547447378E-2</v>
      </c>
      <c r="AK31" s="76">
        <v>1.2860278910326874E-3</v>
      </c>
      <c r="AL31" s="77">
        <v>1.2279978338316309E-2</v>
      </c>
      <c r="AM31" s="76">
        <f t="shared" si="0"/>
        <v>4.5350112884072313E-2</v>
      </c>
      <c r="AN31" s="77">
        <v>6.7192131167308515E-3</v>
      </c>
      <c r="AO31" s="76">
        <v>1.1990366364529962E-2</v>
      </c>
      <c r="AP31" s="112">
        <v>0.18303153755965845</v>
      </c>
      <c r="AQ31" s="109">
        <f t="shared" si="1"/>
        <v>0.19502190392418842</v>
      </c>
      <c r="AR31" s="112">
        <v>0.60599999999999998</v>
      </c>
      <c r="AS31" s="109">
        <v>0.13135033466870652</v>
      </c>
      <c r="AT31" s="77">
        <v>9.7434511627005616E-3</v>
      </c>
      <c r="AU31" s="76">
        <v>1.149834899642453E-3</v>
      </c>
      <c r="AV31" s="77">
        <f t="shared" si="2"/>
        <v>1.0893286062343015E-2</v>
      </c>
      <c r="AW31" s="76">
        <v>2.1408676946994549E-3</v>
      </c>
      <c r="AX31" s="77">
        <v>1.975605843486799E-4</v>
      </c>
      <c r="AY31" s="76">
        <f t="shared" si="3"/>
        <v>2.3384282790481349E-3</v>
      </c>
    </row>
    <row r="32" spans="1:51" x14ac:dyDescent="0.25">
      <c r="A32" s="67">
        <v>313542111025801</v>
      </c>
      <c r="B32" s="30" t="s">
        <v>62</v>
      </c>
      <c r="C32" s="23" t="s">
        <v>361</v>
      </c>
      <c r="D32" s="113">
        <v>4630</v>
      </c>
      <c r="E32" s="116">
        <v>19.309999999999999</v>
      </c>
      <c r="F32" s="12">
        <v>20.100000000000001</v>
      </c>
      <c r="G32" s="23">
        <v>0.53</v>
      </c>
      <c r="H32" s="12">
        <v>4.22</v>
      </c>
      <c r="I32" s="23">
        <v>4.2300000000000004</v>
      </c>
      <c r="J32" s="12">
        <v>1.93</v>
      </c>
      <c r="K32" s="23">
        <v>4.1500000000000004</v>
      </c>
      <c r="L32" s="12">
        <v>1</v>
      </c>
      <c r="M32" s="23">
        <v>3</v>
      </c>
      <c r="N32" s="12">
        <v>35</v>
      </c>
      <c r="O32" s="12">
        <v>652</v>
      </c>
      <c r="P32" s="72">
        <v>1.6382443179728831E-3</v>
      </c>
      <c r="Q32" s="71">
        <v>1.0675234851436182E-2</v>
      </c>
      <c r="R32" s="72">
        <v>1.4671719607610109E-3</v>
      </c>
      <c r="S32" s="71">
        <v>1.4239508761196312E-2</v>
      </c>
      <c r="T32" s="106">
        <v>0.28499999999999998</v>
      </c>
      <c r="U32" s="72">
        <v>1.6217233115131697E-2</v>
      </c>
      <c r="V32" s="106">
        <v>0.439</v>
      </c>
      <c r="W32" s="71">
        <v>3.5959302898797112E-2</v>
      </c>
      <c r="X32" s="72">
        <v>4.2411022389161369E-3</v>
      </c>
      <c r="Y32" s="71">
        <v>8.8198192388719024E-2</v>
      </c>
      <c r="Z32" s="71">
        <v>1.1167667431074094E-2</v>
      </c>
      <c r="AA32" s="72">
        <v>4.2277788466099165E-3</v>
      </c>
      <c r="AB32" s="72">
        <v>2.4264562068088929E-3</v>
      </c>
      <c r="AC32" s="71">
        <v>4.7218102333245756E-4</v>
      </c>
      <c r="AD32" s="72">
        <v>2.6371256859548529E-2</v>
      </c>
      <c r="AE32" s="72">
        <v>2.9508649279817354E-3</v>
      </c>
      <c r="AF32" s="71">
        <v>6.6664925743405322E-3</v>
      </c>
      <c r="AG32" s="72">
        <v>3.2029435104154289E-4</v>
      </c>
      <c r="AH32" s="72">
        <v>8.4630187929113159E-4</v>
      </c>
      <c r="AI32" s="71">
        <v>9.8274022509227854E-4</v>
      </c>
      <c r="AJ32" s="72">
        <v>3.1013874543937121E-2</v>
      </c>
      <c r="AK32" s="71">
        <v>1.2731921896667318E-3</v>
      </c>
      <c r="AL32" s="72">
        <v>1.2157413240132893E-2</v>
      </c>
      <c r="AM32" s="71">
        <f t="shared" si="0"/>
        <v>4.5427220198829027E-2</v>
      </c>
      <c r="AN32" s="72">
        <v>6.7320903055128316E-3</v>
      </c>
      <c r="AO32" s="71">
        <v>1.2457458113629073E-2</v>
      </c>
      <c r="AP32" s="111">
        <v>0.18197481754820169</v>
      </c>
      <c r="AQ32" s="106">
        <f t="shared" si="1"/>
        <v>0.19443227566183077</v>
      </c>
      <c r="AR32" s="111">
        <v>0.60599999999999998</v>
      </c>
      <c r="AS32" s="106">
        <v>0.13080251078402844</v>
      </c>
      <c r="AT32" s="72">
        <v>9.7394672524736374E-3</v>
      </c>
      <c r="AU32" s="71">
        <v>1.2779886441275942E-3</v>
      </c>
      <c r="AV32" s="72">
        <f t="shared" si="2"/>
        <v>1.1017455896601231E-2</v>
      </c>
      <c r="AW32" s="71">
        <v>2.2228901729175127E-3</v>
      </c>
      <c r="AX32" s="72">
        <v>1.9558875412628319E-4</v>
      </c>
      <c r="AY32" s="71">
        <f t="shared" si="3"/>
        <v>2.4184789270437958E-3</v>
      </c>
    </row>
    <row r="33" spans="1:51" x14ac:dyDescent="0.25">
      <c r="A33" s="68">
        <v>313854111025701</v>
      </c>
      <c r="B33" s="37" t="s">
        <v>135</v>
      </c>
      <c r="C33" s="33">
        <v>1250</v>
      </c>
      <c r="D33" s="114">
        <v>4600</v>
      </c>
      <c r="E33" s="118">
        <v>19.41</v>
      </c>
      <c r="F33" s="38">
        <v>20.100000000000001</v>
      </c>
      <c r="G33" s="33">
        <v>0.52</v>
      </c>
      <c r="H33" s="38">
        <v>4.21</v>
      </c>
      <c r="I33" s="33">
        <v>4.21</v>
      </c>
      <c r="J33" s="38">
        <v>1.93</v>
      </c>
      <c r="K33" s="33">
        <v>4.1500000000000004</v>
      </c>
      <c r="L33" s="38">
        <v>1</v>
      </c>
      <c r="M33" s="33">
        <v>3</v>
      </c>
      <c r="N33" s="38">
        <v>36</v>
      </c>
      <c r="O33" s="38">
        <v>709</v>
      </c>
      <c r="P33" s="74">
        <v>1.6801447690413954E-3</v>
      </c>
      <c r="Q33" s="73">
        <v>1.0344709211371627E-2</v>
      </c>
      <c r="R33" s="74">
        <v>1.3613782483534484E-3</v>
      </c>
      <c r="S33" s="73">
        <v>1.4040929621256332E-2</v>
      </c>
      <c r="T33" s="107">
        <v>0.27</v>
      </c>
      <c r="U33" s="74">
        <v>1.5623482793964033E-2</v>
      </c>
      <c r="V33" s="107">
        <v>0.44700000000000001</v>
      </c>
      <c r="W33" s="73">
        <v>3.7953813183202477E-2</v>
      </c>
      <c r="X33" s="74">
        <v>1.162516980447352E-2</v>
      </c>
      <c r="Y33" s="73">
        <v>8.7478851067377433E-2</v>
      </c>
      <c r="Z33" s="73">
        <v>1.1690394338706592E-2</v>
      </c>
      <c r="AA33" s="74">
        <v>5.1110533517073628E-3</v>
      </c>
      <c r="AB33" s="74">
        <v>2.2588286065979768E-3</v>
      </c>
      <c r="AC33" s="73">
        <v>4.958045421777148E-4</v>
      </c>
      <c r="AD33" s="74">
        <v>2.5475329923348913E-2</v>
      </c>
      <c r="AE33" s="74">
        <v>2.7232469067387244E-3</v>
      </c>
      <c r="AF33" s="73">
        <v>6.326289410576183E-3</v>
      </c>
      <c r="AG33" s="74">
        <v>2.9473642912839426E-4</v>
      </c>
      <c r="AH33" s="74">
        <v>1.1867922770228188E-3</v>
      </c>
      <c r="AI33" s="73">
        <v>9.2050549826712511E-4</v>
      </c>
      <c r="AJ33" s="74">
        <v>3.1288849917389901E-2</v>
      </c>
      <c r="AK33" s="73">
        <v>1.3363758565678827E-3</v>
      </c>
      <c r="AL33" s="74">
        <v>1.1247135374138651E-2</v>
      </c>
      <c r="AM33" s="73">
        <f t="shared" si="0"/>
        <v>4.4792866646363554E-2</v>
      </c>
      <c r="AN33" s="74">
        <v>6.2115730639591936E-3</v>
      </c>
      <c r="AO33" s="73">
        <v>1.3727645129191991E-2</v>
      </c>
      <c r="AP33" s="110">
        <v>0.17502110002613902</v>
      </c>
      <c r="AQ33" s="107">
        <f t="shared" si="1"/>
        <v>0.18874874515533102</v>
      </c>
      <c r="AR33" s="110">
        <v>0.621</v>
      </c>
      <c r="AS33" s="107">
        <v>0.1228818442673399</v>
      </c>
      <c r="AT33" s="74">
        <v>1.0176563449409223E-2</v>
      </c>
      <c r="AU33" s="73">
        <v>1.4280831171837338E-3</v>
      </c>
      <c r="AV33" s="74">
        <f t="shared" si="2"/>
        <v>1.1604646566592956E-2</v>
      </c>
      <c r="AW33" s="73">
        <v>2.4829618208452075E-3</v>
      </c>
      <c r="AX33" s="74">
        <v>1.7998162912308732E-4</v>
      </c>
      <c r="AY33" s="73">
        <f t="shared" si="3"/>
        <v>2.6629434499682949E-3</v>
      </c>
    </row>
    <row r="34" spans="1:51" x14ac:dyDescent="0.25">
      <c r="A34" s="11">
        <v>2505</v>
      </c>
      <c r="B34" s="30" t="s">
        <v>21</v>
      </c>
      <c r="C34" s="11">
        <v>13.8</v>
      </c>
      <c r="D34" s="113">
        <v>4490</v>
      </c>
      <c r="E34" s="119">
        <v>38.92</v>
      </c>
      <c r="F34" s="12">
        <v>23.8</v>
      </c>
      <c r="G34" s="11">
        <v>0.6</v>
      </c>
      <c r="H34" s="12">
        <v>4.58</v>
      </c>
      <c r="I34" s="11">
        <v>5.64</v>
      </c>
      <c r="J34" s="12">
        <v>2.65</v>
      </c>
      <c r="K34" s="11">
        <v>4.3099999999999996</v>
      </c>
      <c r="L34" s="12">
        <v>0</v>
      </c>
      <c r="M34" s="11">
        <v>1</v>
      </c>
      <c r="N34" s="12">
        <v>0</v>
      </c>
      <c r="O34" s="12">
        <v>13.8</v>
      </c>
      <c r="P34" s="72">
        <v>2.3962668684575608E-3</v>
      </c>
      <c r="Q34" s="75">
        <v>1.7555807794173289E-2</v>
      </c>
      <c r="R34" s="72">
        <v>3.7835792659856224E-3</v>
      </c>
      <c r="S34" s="75">
        <v>1.5638794299407239E-3</v>
      </c>
      <c r="T34" s="108">
        <v>0.59899999999999998</v>
      </c>
      <c r="U34" s="72">
        <v>4.691638289822172E-3</v>
      </c>
      <c r="V34" s="108">
        <v>0.33</v>
      </c>
      <c r="W34" s="75">
        <v>9.4085004414175815E-3</v>
      </c>
      <c r="X34" s="72">
        <v>0</v>
      </c>
      <c r="Y34" s="75">
        <v>6.356413166855846E-3</v>
      </c>
      <c r="Z34" s="75">
        <v>2.5223861773237483E-5</v>
      </c>
      <c r="AA34" s="72">
        <v>2.4467145920040356E-3</v>
      </c>
      <c r="AB34" s="72">
        <v>2.7746247950561232E-4</v>
      </c>
      <c r="AC34" s="75">
        <v>0</v>
      </c>
      <c r="AD34" s="72">
        <v>1.2359692268886367E-3</v>
      </c>
      <c r="AE34" s="72">
        <v>9.9129776768823313E-3</v>
      </c>
      <c r="AF34" s="75">
        <v>3.0268634127884978E-4</v>
      </c>
      <c r="AG34" s="72">
        <v>4.4393996720897971E-3</v>
      </c>
      <c r="AH34" s="72">
        <v>5.0447723546474966E-5</v>
      </c>
      <c r="AI34" s="75">
        <v>0</v>
      </c>
      <c r="AJ34" s="72">
        <v>2.3712822582679549E-3</v>
      </c>
      <c r="AK34" s="75">
        <v>0</v>
      </c>
      <c r="AL34" s="72">
        <v>0</v>
      </c>
      <c r="AM34" s="75">
        <f t="shared" si="0"/>
        <v>2.3712822582679549E-3</v>
      </c>
      <c r="AN34" s="72">
        <v>5.0452814005701166E-5</v>
      </c>
      <c r="AO34" s="75">
        <v>8.3247143109406929E-4</v>
      </c>
      <c r="AP34" s="111">
        <v>0.40664968088595144</v>
      </c>
      <c r="AQ34" s="108">
        <f t="shared" si="1"/>
        <v>0.40748215231704549</v>
      </c>
      <c r="AR34" s="111">
        <v>0.57899999999999996</v>
      </c>
      <c r="AS34" s="75">
        <v>8.6022047879720492E-3</v>
      </c>
      <c r="AT34" s="72">
        <v>0</v>
      </c>
      <c r="AU34" s="75">
        <v>0</v>
      </c>
      <c r="AV34" s="72">
        <f t="shared" si="2"/>
        <v>0</v>
      </c>
      <c r="AW34" s="75">
        <v>0</v>
      </c>
      <c r="AX34" s="72">
        <v>0</v>
      </c>
      <c r="AY34" s="75">
        <f t="shared" si="3"/>
        <v>0</v>
      </c>
    </row>
    <row r="35" spans="1:51" x14ac:dyDescent="0.25"/>
  </sheetData>
  <mergeCells count="3">
    <mergeCell ref="A1:I1"/>
    <mergeCell ref="C2:N2"/>
    <mergeCell ref="O2:AY2"/>
  </mergeCells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5"/>
  <sheetViews>
    <sheetView topLeftCell="W1" workbookViewId="0">
      <selection activeCell="A16" sqref="A16:XFD1048576"/>
    </sheetView>
  </sheetViews>
  <sheetFormatPr defaultColWidth="8.85546875" defaultRowHeight="15" zeroHeight="1" x14ac:dyDescent="0.25"/>
  <cols>
    <col min="1" max="1" width="19" bestFit="1" customWidth="1"/>
    <col min="2" max="2" width="21" bestFit="1" customWidth="1"/>
    <col min="3" max="3" width="16.7109375" bestFit="1" customWidth="1"/>
    <col min="4" max="4" width="8.28515625" bestFit="1" customWidth="1"/>
    <col min="5" max="5" width="11.140625" bestFit="1" customWidth="1"/>
    <col min="6" max="6" width="8.7109375" bestFit="1" customWidth="1"/>
    <col min="7" max="7" width="14.42578125" customWidth="1"/>
    <col min="8" max="8" width="8.7109375" bestFit="1" customWidth="1"/>
    <col min="9" max="9" width="14.42578125" bestFit="1" customWidth="1"/>
    <col min="10" max="10" width="8.7109375" bestFit="1" customWidth="1"/>
    <col min="11" max="11" width="16.85546875" customWidth="1"/>
    <col min="12" max="13" width="17.42578125" customWidth="1"/>
    <col min="14" max="14" width="21.42578125" customWidth="1"/>
    <col min="15" max="15" width="19.28515625" customWidth="1"/>
    <col min="16" max="16" width="19.42578125" customWidth="1"/>
    <col min="17" max="17" width="17.28515625" customWidth="1"/>
    <col min="18" max="18" width="16.140625" customWidth="1"/>
    <col min="19" max="19" width="22.7109375" customWidth="1"/>
    <col min="20" max="20" width="11.42578125" customWidth="1"/>
    <col min="21" max="21" width="15.42578125" customWidth="1"/>
    <col min="22" max="22" width="21.42578125" customWidth="1"/>
    <col min="23" max="23" width="22" customWidth="1"/>
    <col min="24" max="24" width="22.42578125" customWidth="1"/>
    <col min="25" max="25" width="11.42578125" customWidth="1"/>
    <col min="26" max="26" width="18.42578125" customWidth="1"/>
    <col min="27" max="27" width="21.28515625" customWidth="1"/>
    <col min="28" max="28" width="23.7109375" customWidth="1"/>
    <col min="29" max="29" width="14.42578125" customWidth="1"/>
    <col min="30" max="30" width="20.140625" customWidth="1"/>
    <col min="31" max="31" width="19.140625" customWidth="1"/>
    <col min="32" max="34" width="11.42578125" customWidth="1"/>
    <col min="36" max="36" width="13.42578125" customWidth="1"/>
    <col min="37" max="37" width="14.85546875" customWidth="1"/>
    <col min="38" max="38" width="16.85546875" customWidth="1"/>
  </cols>
  <sheetData>
    <row r="1" spans="1:38" ht="16.5" x14ac:dyDescent="0.3">
      <c r="A1" s="3" t="s">
        <v>389</v>
      </c>
      <c r="D1" s="41"/>
      <c r="H1" s="1"/>
    </row>
    <row r="2" spans="1:38" s="1" customFormat="1" ht="83.25" thickBot="1" x14ac:dyDescent="0.35">
      <c r="A2" s="55" t="s">
        <v>262</v>
      </c>
      <c r="B2" s="55" t="s">
        <v>263</v>
      </c>
      <c r="C2" s="55" t="s">
        <v>232</v>
      </c>
      <c r="D2" s="57" t="s">
        <v>233</v>
      </c>
      <c r="E2" s="57" t="s">
        <v>234</v>
      </c>
      <c r="F2" s="57" t="s">
        <v>235</v>
      </c>
      <c r="G2" s="57" t="s">
        <v>236</v>
      </c>
      <c r="H2" s="57" t="s">
        <v>237</v>
      </c>
      <c r="I2" s="57" t="s">
        <v>238</v>
      </c>
      <c r="J2" s="57" t="s">
        <v>239</v>
      </c>
      <c r="K2" s="55" t="s">
        <v>244</v>
      </c>
      <c r="L2" s="55" t="s">
        <v>390</v>
      </c>
      <c r="M2" s="55" t="s">
        <v>391</v>
      </c>
      <c r="N2" s="55" t="s">
        <v>392</v>
      </c>
      <c r="O2" s="55" t="s">
        <v>393</v>
      </c>
      <c r="P2" s="55" t="s">
        <v>240</v>
      </c>
      <c r="Q2" s="55" t="s">
        <v>241</v>
      </c>
      <c r="R2" s="55" t="s">
        <v>242</v>
      </c>
      <c r="S2" s="55" t="s">
        <v>243</v>
      </c>
      <c r="T2" s="55" t="s">
        <v>223</v>
      </c>
      <c r="U2" s="55" t="s">
        <v>245</v>
      </c>
      <c r="V2" s="55" t="s">
        <v>246</v>
      </c>
      <c r="W2" s="55" t="s">
        <v>247</v>
      </c>
      <c r="X2" s="55" t="s">
        <v>224</v>
      </c>
      <c r="Y2" s="55" t="s">
        <v>248</v>
      </c>
      <c r="Z2" s="55" t="s">
        <v>249</v>
      </c>
      <c r="AA2" s="55" t="s">
        <v>250</v>
      </c>
      <c r="AB2" s="55" t="s">
        <v>251</v>
      </c>
      <c r="AC2" s="55" t="s">
        <v>252</v>
      </c>
      <c r="AD2" s="55" t="s">
        <v>253</v>
      </c>
      <c r="AE2" s="55" t="s">
        <v>261</v>
      </c>
      <c r="AF2" s="55" t="s">
        <v>255</v>
      </c>
      <c r="AG2" s="55" t="s">
        <v>254</v>
      </c>
      <c r="AH2" s="55" t="s">
        <v>259</v>
      </c>
      <c r="AI2" s="55" t="s">
        <v>260</v>
      </c>
      <c r="AJ2" s="55" t="s">
        <v>256</v>
      </c>
      <c r="AK2" s="55" t="s">
        <v>257</v>
      </c>
      <c r="AL2" s="55" t="s">
        <v>258</v>
      </c>
    </row>
    <row r="3" spans="1:38" s="8" customFormat="1" ht="12.75" x14ac:dyDescent="0.2">
      <c r="A3" s="7" t="s">
        <v>226</v>
      </c>
      <c r="B3" s="7" t="s">
        <v>231</v>
      </c>
      <c r="C3" s="7">
        <v>23.3</v>
      </c>
      <c r="D3" s="134">
        <v>362</v>
      </c>
      <c r="E3" s="134">
        <v>35</v>
      </c>
      <c r="F3" s="7">
        <v>7.9</v>
      </c>
      <c r="G3" s="132">
        <v>1.4</v>
      </c>
      <c r="H3" s="132">
        <v>0</v>
      </c>
      <c r="I3" s="132">
        <v>0</v>
      </c>
      <c r="J3" s="132">
        <v>0</v>
      </c>
      <c r="K3" s="134">
        <v>427</v>
      </c>
      <c r="L3" s="26">
        <v>9570</v>
      </c>
      <c r="M3" s="26">
        <v>16900</v>
      </c>
      <c r="N3" s="132">
        <v>279</v>
      </c>
      <c r="O3" s="26">
        <v>88800</v>
      </c>
      <c r="P3" s="132">
        <v>1.4999999999999999E-2</v>
      </c>
      <c r="Q3" s="134">
        <v>7.1</v>
      </c>
      <c r="R3" s="134">
        <v>2.38</v>
      </c>
      <c r="S3" s="134">
        <v>0.97399999999999998</v>
      </c>
      <c r="T3" s="7">
        <v>598</v>
      </c>
      <c r="U3" s="132">
        <v>6</v>
      </c>
      <c r="V3" s="134">
        <v>7</v>
      </c>
      <c r="W3" s="7">
        <v>3</v>
      </c>
      <c r="X3" s="132">
        <v>0</v>
      </c>
      <c r="Y3" s="132">
        <v>0</v>
      </c>
      <c r="Z3" s="7">
        <v>4</v>
      </c>
      <c r="AA3" s="134">
        <v>31</v>
      </c>
      <c r="AB3" s="7">
        <v>2</v>
      </c>
      <c r="AC3" s="134">
        <v>0.86699999999999999</v>
      </c>
      <c r="AD3" s="134">
        <v>107</v>
      </c>
      <c r="AE3" s="134">
        <v>1.21</v>
      </c>
      <c r="AF3" s="7">
        <v>-0.38300000000000001</v>
      </c>
      <c r="AG3" s="7">
        <v>-4.2999999999999997E-2</v>
      </c>
      <c r="AH3" s="134">
        <v>68.7</v>
      </c>
      <c r="AI3" s="132">
        <v>1.03</v>
      </c>
      <c r="AJ3" s="134">
        <v>4.42</v>
      </c>
      <c r="AK3" s="134">
        <v>1.49</v>
      </c>
      <c r="AL3" s="134">
        <v>3.21</v>
      </c>
    </row>
    <row r="4" spans="1:38" s="8" customFormat="1" ht="25.5" x14ac:dyDescent="0.2">
      <c r="A4" s="8" t="s">
        <v>226</v>
      </c>
      <c r="B4" s="56" t="s">
        <v>229</v>
      </c>
      <c r="C4" s="8">
        <v>6.27</v>
      </c>
      <c r="D4" s="8">
        <v>128</v>
      </c>
      <c r="E4" s="8">
        <v>3.6</v>
      </c>
      <c r="F4" s="8">
        <v>0.66</v>
      </c>
      <c r="G4" s="8">
        <v>0</v>
      </c>
      <c r="H4" s="8">
        <v>0</v>
      </c>
      <c r="I4" s="8">
        <v>0</v>
      </c>
      <c r="J4" s="8">
        <v>0</v>
      </c>
      <c r="K4" s="8" t="s">
        <v>44</v>
      </c>
      <c r="L4" s="27">
        <v>2380</v>
      </c>
      <c r="M4" s="27">
        <v>4600</v>
      </c>
      <c r="N4" s="8">
        <v>279</v>
      </c>
      <c r="O4" s="27">
        <v>13500</v>
      </c>
      <c r="P4" s="8">
        <v>0</v>
      </c>
      <c r="Q4" s="8">
        <v>10.199999999999999</v>
      </c>
      <c r="R4" s="8">
        <v>2.36</v>
      </c>
      <c r="S4" s="8">
        <v>1.04</v>
      </c>
      <c r="T4" s="8">
        <v>188</v>
      </c>
      <c r="U4" s="8">
        <v>9</v>
      </c>
      <c r="V4" s="8">
        <v>11</v>
      </c>
      <c r="W4" s="8">
        <v>3</v>
      </c>
      <c r="X4" s="8">
        <v>0</v>
      </c>
      <c r="Y4" s="8" t="s">
        <v>44</v>
      </c>
      <c r="Z4" s="8">
        <v>11</v>
      </c>
      <c r="AA4" s="8">
        <v>97</v>
      </c>
      <c r="AB4" s="8">
        <v>12</v>
      </c>
      <c r="AC4" s="8">
        <v>1</v>
      </c>
      <c r="AD4" s="8">
        <v>220</v>
      </c>
      <c r="AE4" s="8">
        <v>1.05</v>
      </c>
      <c r="AF4" s="8">
        <v>0</v>
      </c>
      <c r="AG4" s="8">
        <v>0</v>
      </c>
      <c r="AH4" s="8">
        <v>24.5</v>
      </c>
      <c r="AI4" s="8">
        <v>5.2999999999999999E-2</v>
      </c>
      <c r="AJ4" s="8">
        <v>2.95</v>
      </c>
      <c r="AK4" s="8">
        <v>0.94199999999999995</v>
      </c>
      <c r="AL4" s="8">
        <v>0</v>
      </c>
    </row>
    <row r="5" spans="1:38" s="8" customFormat="1" ht="12.75" x14ac:dyDescent="0.2">
      <c r="A5" s="7" t="s">
        <v>226</v>
      </c>
      <c r="B5" s="7" t="s">
        <v>228</v>
      </c>
      <c r="C5" s="7">
        <v>2.78</v>
      </c>
      <c r="D5" s="7">
        <v>46.9</v>
      </c>
      <c r="E5" s="7">
        <v>4.5999999999999996</v>
      </c>
      <c r="F5" s="7">
        <v>2.2200000000000002</v>
      </c>
      <c r="G5" s="7">
        <v>1.2</v>
      </c>
      <c r="H5" s="7">
        <v>0.51800000000000002</v>
      </c>
      <c r="I5" s="7">
        <v>0</v>
      </c>
      <c r="J5" s="7">
        <v>0</v>
      </c>
      <c r="K5" s="7">
        <v>87.9</v>
      </c>
      <c r="L5" s="139" t="s">
        <v>167</v>
      </c>
      <c r="M5" s="26">
        <v>2340</v>
      </c>
      <c r="N5" s="139" t="s">
        <v>167</v>
      </c>
      <c r="O5" s="139" t="s">
        <v>167</v>
      </c>
      <c r="P5" s="7">
        <v>5.0999999999999997E-2</v>
      </c>
      <c r="Q5" s="7">
        <v>2.92</v>
      </c>
      <c r="R5" s="7">
        <v>0.94099999999999995</v>
      </c>
      <c r="S5" s="7">
        <v>0.12</v>
      </c>
      <c r="T5" s="7">
        <v>106</v>
      </c>
      <c r="U5" s="7">
        <v>9.5</v>
      </c>
      <c r="V5" s="7">
        <v>22.5</v>
      </c>
      <c r="W5" s="7">
        <v>6</v>
      </c>
      <c r="X5" s="132">
        <v>0</v>
      </c>
      <c r="Y5" s="132">
        <v>0</v>
      </c>
      <c r="Z5" s="7">
        <v>2</v>
      </c>
      <c r="AA5" s="7">
        <v>30</v>
      </c>
      <c r="AB5" s="7">
        <v>2</v>
      </c>
      <c r="AC5" s="7">
        <v>1</v>
      </c>
      <c r="AD5" s="7">
        <v>44.5</v>
      </c>
      <c r="AE5" s="7">
        <v>0.36199999999999999</v>
      </c>
      <c r="AF5" s="7">
        <v>-0.30399999999999999</v>
      </c>
      <c r="AG5" s="7">
        <v>-5.5E-2</v>
      </c>
      <c r="AH5" s="7">
        <v>6.68</v>
      </c>
      <c r="AI5" s="7">
        <v>0.20399999999999999</v>
      </c>
      <c r="AJ5" s="7">
        <v>1.06</v>
      </c>
      <c r="AK5" s="7">
        <v>2.7E-2</v>
      </c>
      <c r="AL5" s="7">
        <v>3</v>
      </c>
    </row>
    <row r="6" spans="1:38" s="8" customFormat="1" ht="12.75" x14ac:dyDescent="0.2">
      <c r="A6" s="40" t="s">
        <v>227</v>
      </c>
      <c r="B6" s="40" t="s">
        <v>387</v>
      </c>
      <c r="C6" s="136">
        <v>8.34</v>
      </c>
      <c r="D6" s="40">
        <v>120</v>
      </c>
      <c r="E6" s="137">
        <v>9.1</v>
      </c>
      <c r="F6" s="136">
        <v>5</v>
      </c>
      <c r="G6" s="124">
        <v>3.9</v>
      </c>
      <c r="H6" s="40">
        <v>2.9</v>
      </c>
      <c r="I6" s="124">
        <v>2.2000000000000002</v>
      </c>
      <c r="J6" s="40">
        <v>1.5</v>
      </c>
      <c r="K6" s="124">
        <v>75.400000000000006</v>
      </c>
      <c r="L6" s="141">
        <v>6500</v>
      </c>
      <c r="M6" s="141">
        <v>6050</v>
      </c>
      <c r="N6" s="138">
        <v>4040</v>
      </c>
      <c r="O6" s="141">
        <v>8130</v>
      </c>
      <c r="P6" s="133">
        <v>7.0999999999999994E-2</v>
      </c>
      <c r="Q6" s="8">
        <v>3.27</v>
      </c>
      <c r="R6" s="8">
        <v>0.54200000000000004</v>
      </c>
      <c r="S6" s="8">
        <v>0.47199999999999998</v>
      </c>
      <c r="T6" s="8">
        <v>294</v>
      </c>
      <c r="U6" s="135">
        <v>20</v>
      </c>
      <c r="V6" s="131">
        <v>5</v>
      </c>
      <c r="W6" s="135">
        <v>6</v>
      </c>
      <c r="X6" s="8">
        <v>1.45</v>
      </c>
      <c r="Y6" s="8">
        <v>0.372</v>
      </c>
      <c r="Z6" s="8">
        <v>8.5</v>
      </c>
      <c r="AA6" s="8">
        <v>7.5</v>
      </c>
      <c r="AB6" s="8">
        <v>2</v>
      </c>
      <c r="AC6" s="8">
        <v>0</v>
      </c>
      <c r="AD6" s="131">
        <v>0</v>
      </c>
      <c r="AE6" s="8">
        <v>0.28799999999999998</v>
      </c>
      <c r="AF6" s="131">
        <v>-0.57699999999999996</v>
      </c>
      <c r="AG6" s="131">
        <v>-6.2E-2</v>
      </c>
      <c r="AH6" s="8">
        <v>20</v>
      </c>
      <c r="AI6" s="8">
        <v>3.08</v>
      </c>
      <c r="AJ6" s="8">
        <v>0.85199999999999998</v>
      </c>
      <c r="AK6" s="8">
        <v>0.221</v>
      </c>
      <c r="AL6" s="8">
        <v>2.29</v>
      </c>
    </row>
    <row r="7" spans="1:38" s="8" customFormat="1" ht="12.75" x14ac:dyDescent="0.2">
      <c r="A7" s="7" t="s">
        <v>227</v>
      </c>
      <c r="B7" s="7" t="s">
        <v>228</v>
      </c>
      <c r="C7" s="7">
        <v>8.19</v>
      </c>
      <c r="D7" s="7">
        <v>126</v>
      </c>
      <c r="E7" s="7">
        <v>8.69</v>
      </c>
      <c r="F7" s="7">
        <v>5.0999999999999996</v>
      </c>
      <c r="G7" s="7">
        <v>4</v>
      </c>
      <c r="H7" s="7">
        <v>2.8</v>
      </c>
      <c r="I7" s="7">
        <v>2.2000000000000002</v>
      </c>
      <c r="J7" s="7">
        <v>1.23</v>
      </c>
      <c r="K7" s="7">
        <v>73.5</v>
      </c>
      <c r="L7" s="139" t="s">
        <v>167</v>
      </c>
      <c r="M7" s="26">
        <v>5740</v>
      </c>
      <c r="N7" s="139" t="s">
        <v>167</v>
      </c>
      <c r="O7" s="139" t="s">
        <v>167</v>
      </c>
      <c r="P7" s="7">
        <v>8.3000000000000004E-2</v>
      </c>
      <c r="Q7" s="7">
        <v>2.99</v>
      </c>
      <c r="R7" s="7">
        <v>0.55300000000000005</v>
      </c>
      <c r="S7" s="7">
        <v>0.161</v>
      </c>
      <c r="T7" s="7">
        <v>294</v>
      </c>
      <c r="U7" s="7">
        <v>22</v>
      </c>
      <c r="V7" s="7">
        <v>5.5</v>
      </c>
      <c r="W7" s="7">
        <v>10</v>
      </c>
      <c r="X7" s="7">
        <v>0.93</v>
      </c>
      <c r="Y7" s="7">
        <v>0.23200000000000001</v>
      </c>
      <c r="Z7" s="7">
        <v>10.5</v>
      </c>
      <c r="AA7" s="7">
        <v>13.5</v>
      </c>
      <c r="AB7" s="7">
        <v>3</v>
      </c>
      <c r="AC7" s="7">
        <v>0</v>
      </c>
      <c r="AD7" s="7">
        <v>0</v>
      </c>
      <c r="AE7" s="7">
        <v>0.21299999999999999</v>
      </c>
      <c r="AF7" s="7">
        <v>-0.64800000000000002</v>
      </c>
      <c r="AG7" s="7">
        <v>-6.3E-2</v>
      </c>
      <c r="AH7" s="7">
        <v>18.8</v>
      </c>
      <c r="AI7" s="7">
        <v>2.41</v>
      </c>
      <c r="AJ7" s="7">
        <v>0.48199999999999998</v>
      </c>
      <c r="AK7" s="7">
        <v>0.01</v>
      </c>
      <c r="AL7" s="7">
        <v>2.13</v>
      </c>
    </row>
    <row r="8" spans="1:38" s="8" customFormat="1" ht="12.75" x14ac:dyDescent="0.2">
      <c r="A8" s="40" t="s">
        <v>386</v>
      </c>
      <c r="B8" s="40" t="s">
        <v>387</v>
      </c>
      <c r="C8" s="40">
        <v>14.4</v>
      </c>
      <c r="D8" s="136">
        <v>20.9</v>
      </c>
      <c r="E8" s="40">
        <v>17.2</v>
      </c>
      <c r="F8" s="40">
        <v>15.9</v>
      </c>
      <c r="G8" s="133">
        <v>14.4</v>
      </c>
      <c r="H8" s="133">
        <v>12.9</v>
      </c>
      <c r="I8" s="133">
        <v>11.6</v>
      </c>
      <c r="J8" s="133">
        <v>8.89</v>
      </c>
      <c r="K8" s="136">
        <v>1.45</v>
      </c>
      <c r="L8" s="138">
        <v>10400</v>
      </c>
      <c r="M8" s="138">
        <v>10400</v>
      </c>
      <c r="N8" s="140">
        <v>9430</v>
      </c>
      <c r="O8" s="138">
        <v>11400</v>
      </c>
      <c r="P8" s="40">
        <v>3.4000000000000002E-2</v>
      </c>
      <c r="Q8" s="131">
        <v>0.16400000000000001</v>
      </c>
      <c r="R8" s="131">
        <v>0.112</v>
      </c>
      <c r="S8" s="131">
        <v>0.10199999999999999</v>
      </c>
      <c r="T8" s="131">
        <v>20.8</v>
      </c>
      <c r="U8" s="8">
        <v>11</v>
      </c>
      <c r="V8" s="8">
        <v>6</v>
      </c>
      <c r="W8" s="8">
        <v>4</v>
      </c>
      <c r="X8" s="135">
        <v>8.5</v>
      </c>
      <c r="Y8" s="135">
        <v>0.59099999999999997</v>
      </c>
      <c r="Z8" s="135">
        <v>9.5</v>
      </c>
      <c r="AA8" s="8">
        <v>7</v>
      </c>
      <c r="AB8" s="135">
        <v>9</v>
      </c>
      <c r="AC8" s="8">
        <v>0</v>
      </c>
      <c r="AD8" s="131">
        <v>0</v>
      </c>
      <c r="AE8" s="131">
        <v>6.0999999999999999E-2</v>
      </c>
      <c r="AF8" s="135">
        <v>-0.11799999999999999</v>
      </c>
      <c r="AG8" s="135">
        <v>-3.4000000000000002E-2</v>
      </c>
      <c r="AH8" s="131">
        <v>16.399999999999999</v>
      </c>
      <c r="AI8" s="135">
        <v>12.9</v>
      </c>
      <c r="AJ8" s="131">
        <v>0.16600000000000001</v>
      </c>
      <c r="AK8" s="131">
        <v>7.8E-2</v>
      </c>
      <c r="AL8" s="131">
        <v>0.34599999999999997</v>
      </c>
    </row>
    <row r="9" spans="1:38" s="8" customFormat="1" ht="12.75" x14ac:dyDescent="0.2">
      <c r="A9" s="7" t="s">
        <v>386</v>
      </c>
      <c r="B9" s="7" t="s">
        <v>228</v>
      </c>
      <c r="C9" s="7">
        <v>14.1</v>
      </c>
      <c r="D9" s="7">
        <v>22.6</v>
      </c>
      <c r="E9" s="7">
        <v>17.7</v>
      </c>
      <c r="F9" s="7">
        <v>15.2</v>
      </c>
      <c r="G9" s="7">
        <v>13.4</v>
      </c>
      <c r="H9" s="7">
        <v>12.5</v>
      </c>
      <c r="I9" s="7">
        <v>11.4</v>
      </c>
      <c r="J9" s="7">
        <v>9.07</v>
      </c>
      <c r="K9" s="7">
        <v>1.84</v>
      </c>
      <c r="L9" s="139" t="s">
        <v>167</v>
      </c>
      <c r="M9" s="26">
        <v>10200</v>
      </c>
      <c r="N9" s="139" t="s">
        <v>167</v>
      </c>
      <c r="O9" s="139" t="s">
        <v>167</v>
      </c>
      <c r="P9" s="7">
        <v>3.7999999999999999E-2</v>
      </c>
      <c r="Q9" s="7">
        <v>0.193</v>
      </c>
      <c r="R9" s="7">
        <v>0.122</v>
      </c>
      <c r="S9" s="7">
        <v>3.6999999999999998E-2</v>
      </c>
      <c r="T9" s="7">
        <v>24.6</v>
      </c>
      <c r="U9" s="7">
        <v>8.5</v>
      </c>
      <c r="V9" s="7">
        <v>13.5</v>
      </c>
      <c r="W9" s="7">
        <v>2</v>
      </c>
      <c r="X9" s="7">
        <v>9.56</v>
      </c>
      <c r="Y9" s="7">
        <v>0.71199999999999997</v>
      </c>
      <c r="Z9" s="7">
        <v>13.5</v>
      </c>
      <c r="AA9" s="7">
        <v>1.5</v>
      </c>
      <c r="AB9" s="7">
        <v>5</v>
      </c>
      <c r="AC9" s="7">
        <v>0</v>
      </c>
      <c r="AD9" s="7">
        <v>0</v>
      </c>
      <c r="AE9" s="7">
        <v>3.9E-2</v>
      </c>
      <c r="AF9" s="7">
        <v>-0.115</v>
      </c>
      <c r="AG9" s="7">
        <v>-3.5000000000000003E-2</v>
      </c>
      <c r="AH9" s="7">
        <v>18.5</v>
      </c>
      <c r="AI9" s="7">
        <v>12.5</v>
      </c>
      <c r="AJ9" s="7">
        <v>0.26500000000000001</v>
      </c>
      <c r="AK9" s="7">
        <v>1.0999999999999999E-2</v>
      </c>
      <c r="AL9" s="7">
        <v>0.52200000000000002</v>
      </c>
    </row>
    <row r="10" spans="1:38" s="8" customFormat="1" ht="12.75" x14ac:dyDescent="0.2">
      <c r="A10" s="40" t="s">
        <v>225</v>
      </c>
      <c r="B10" s="40" t="s">
        <v>230</v>
      </c>
      <c r="C10" s="133">
        <v>25.5</v>
      </c>
      <c r="D10" s="40">
        <v>262</v>
      </c>
      <c r="E10" s="124">
        <v>32</v>
      </c>
      <c r="F10" s="133">
        <v>19</v>
      </c>
      <c r="G10" s="124">
        <v>12</v>
      </c>
      <c r="H10" s="40">
        <v>5.0999999999999996</v>
      </c>
      <c r="I10" s="124">
        <v>1</v>
      </c>
      <c r="J10" s="40">
        <v>0</v>
      </c>
      <c r="K10" s="124">
        <v>51.2</v>
      </c>
      <c r="L10" s="140">
        <v>13300</v>
      </c>
      <c r="M10" s="140">
        <v>18200</v>
      </c>
      <c r="N10" s="138">
        <v>3520</v>
      </c>
      <c r="O10" s="140">
        <v>91600</v>
      </c>
      <c r="P10" s="40">
        <v>6.0999999999999999E-2</v>
      </c>
      <c r="Q10" s="8">
        <v>5.16</v>
      </c>
      <c r="R10" s="8">
        <v>1.2</v>
      </c>
      <c r="S10" s="8">
        <v>0.74299999999999999</v>
      </c>
      <c r="T10" s="135">
        <v>614</v>
      </c>
      <c r="U10" s="8">
        <v>11</v>
      </c>
      <c r="V10" s="8">
        <v>5.5</v>
      </c>
      <c r="W10" s="131">
        <v>3</v>
      </c>
      <c r="X10" s="8">
        <v>0.66</v>
      </c>
      <c r="Y10" s="8">
        <v>5.5E-2</v>
      </c>
      <c r="Z10" s="131">
        <v>2</v>
      </c>
      <c r="AA10" s="131">
        <v>2</v>
      </c>
      <c r="AB10" s="131">
        <v>1</v>
      </c>
      <c r="AC10" s="8">
        <v>0.3</v>
      </c>
      <c r="AD10" s="8">
        <v>48</v>
      </c>
      <c r="AE10" s="8">
        <v>0.98599999999999999</v>
      </c>
      <c r="AF10" s="8">
        <v>-0.34399999999999997</v>
      </c>
      <c r="AG10" s="8">
        <v>-4.2999999999999997E-2</v>
      </c>
      <c r="AH10" s="8">
        <v>49.3</v>
      </c>
      <c r="AI10" s="8">
        <v>4.88</v>
      </c>
      <c r="AJ10" s="8">
        <v>3.58</v>
      </c>
      <c r="AK10" s="8">
        <v>0.625</v>
      </c>
      <c r="AL10" s="8">
        <v>2.42</v>
      </c>
    </row>
    <row r="11" spans="1:38" s="8" customFormat="1" ht="12.75" x14ac:dyDescent="0.2">
      <c r="A11" s="7" t="s">
        <v>225</v>
      </c>
      <c r="B11" s="7" t="s">
        <v>228</v>
      </c>
      <c r="C11" s="7">
        <v>11.5</v>
      </c>
      <c r="D11" s="7">
        <v>108</v>
      </c>
      <c r="E11" s="7">
        <v>15</v>
      </c>
      <c r="F11" s="7">
        <v>13</v>
      </c>
      <c r="G11" s="7">
        <v>6.45</v>
      </c>
      <c r="H11" s="7">
        <v>1.78</v>
      </c>
      <c r="I11" s="7">
        <v>0.65100000000000002</v>
      </c>
      <c r="J11" s="7">
        <v>0.24299999999999999</v>
      </c>
      <c r="K11" s="7">
        <v>89.9</v>
      </c>
      <c r="L11" s="139" t="s">
        <v>167</v>
      </c>
      <c r="M11" s="139">
        <v>8390</v>
      </c>
      <c r="N11" s="139" t="s">
        <v>167</v>
      </c>
      <c r="O11" s="139" t="s">
        <v>167</v>
      </c>
      <c r="P11" s="7">
        <v>6.2E-2</v>
      </c>
      <c r="Q11" s="7">
        <v>3.29</v>
      </c>
      <c r="R11" s="7">
        <v>1.07</v>
      </c>
      <c r="S11" s="7">
        <v>0.127</v>
      </c>
      <c r="T11" s="7">
        <v>580</v>
      </c>
      <c r="U11" s="7">
        <v>15</v>
      </c>
      <c r="V11" s="7">
        <v>15.5</v>
      </c>
      <c r="W11" s="7">
        <v>6</v>
      </c>
      <c r="X11" s="7">
        <v>0.215</v>
      </c>
      <c r="Y11" s="7">
        <v>3.3000000000000002E-2</v>
      </c>
      <c r="Z11" s="7">
        <v>9</v>
      </c>
      <c r="AA11" s="7">
        <v>16.5</v>
      </c>
      <c r="AB11" s="7">
        <v>3</v>
      </c>
      <c r="AC11" s="7">
        <v>0</v>
      </c>
      <c r="AD11" s="7">
        <v>0</v>
      </c>
      <c r="AE11" s="7">
        <v>0.14199999999999999</v>
      </c>
      <c r="AF11" s="7">
        <v>-0.35099999999999998</v>
      </c>
      <c r="AG11" s="7">
        <v>-4.3999999999999997E-2</v>
      </c>
      <c r="AH11" s="7">
        <v>36.1</v>
      </c>
      <c r="AI11" s="7">
        <v>0.84399999999999997</v>
      </c>
      <c r="AJ11" s="7">
        <v>0.69699999999999995</v>
      </c>
      <c r="AK11" s="7">
        <v>1.7999999999999999E-2</v>
      </c>
      <c r="AL11" s="7">
        <v>3.32</v>
      </c>
    </row>
    <row r="12" spans="1:38" s="40" customFormat="1" ht="25.5" x14ac:dyDescent="0.2">
      <c r="A12" s="40" t="s">
        <v>225</v>
      </c>
      <c r="B12" s="125" t="s">
        <v>229</v>
      </c>
      <c r="C12" s="40">
        <v>17.7</v>
      </c>
      <c r="D12" s="40">
        <v>211</v>
      </c>
      <c r="E12" s="40">
        <v>21</v>
      </c>
      <c r="F12" s="40">
        <v>15</v>
      </c>
      <c r="G12" s="40">
        <v>8</v>
      </c>
      <c r="H12" s="40">
        <v>2.7</v>
      </c>
      <c r="I12" s="40">
        <v>0.34</v>
      </c>
      <c r="J12" s="40">
        <v>0</v>
      </c>
      <c r="K12" s="40">
        <v>93</v>
      </c>
      <c r="L12" s="138">
        <v>11900</v>
      </c>
      <c r="M12" s="138">
        <v>12800</v>
      </c>
      <c r="N12" s="138">
        <v>3520</v>
      </c>
      <c r="O12" s="138">
        <v>22200</v>
      </c>
      <c r="P12" s="40">
        <v>7.0999999999999994E-2</v>
      </c>
      <c r="Q12" s="40">
        <v>4.47</v>
      </c>
      <c r="R12" s="40">
        <v>1.32</v>
      </c>
      <c r="S12" s="40">
        <v>0.59199999999999997</v>
      </c>
      <c r="T12" s="40">
        <v>744</v>
      </c>
      <c r="U12" s="40">
        <v>14</v>
      </c>
      <c r="V12" s="40">
        <v>6</v>
      </c>
      <c r="W12" s="40">
        <v>7</v>
      </c>
      <c r="X12" s="40">
        <v>0.2</v>
      </c>
      <c r="Y12" s="40">
        <v>2.5000000000000001E-2</v>
      </c>
      <c r="Z12" s="40">
        <v>3</v>
      </c>
      <c r="AA12" s="40">
        <v>10</v>
      </c>
      <c r="AB12" s="40">
        <v>2</v>
      </c>
      <c r="AC12" s="40">
        <v>0.45500000000000002</v>
      </c>
      <c r="AD12" s="40">
        <v>48.8</v>
      </c>
      <c r="AE12" s="40">
        <v>0.44800000000000001</v>
      </c>
      <c r="AF12" s="40">
        <v>-0.45500000000000002</v>
      </c>
      <c r="AG12" s="40">
        <v>-6.2E-2</v>
      </c>
      <c r="AH12" s="40">
        <v>51.5</v>
      </c>
      <c r="AI12" s="40">
        <v>2.88</v>
      </c>
      <c r="AJ12" s="40">
        <v>1.17</v>
      </c>
      <c r="AK12" s="40">
        <v>0.41699999999999998</v>
      </c>
      <c r="AL12" s="40">
        <v>3.46</v>
      </c>
    </row>
    <row r="13" spans="1:38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38" ht="38.25" x14ac:dyDescent="0.25">
      <c r="A14" s="126" t="s">
        <v>383</v>
      </c>
      <c r="B14" s="127"/>
      <c r="C14" s="127"/>
      <c r="D14" s="127"/>
      <c r="E14" s="128" t="s">
        <v>168</v>
      </c>
      <c r="F14" s="129"/>
      <c r="G14" s="130" t="s">
        <v>267</v>
      </c>
      <c r="H14" s="129"/>
      <c r="I14" s="130" t="s">
        <v>384</v>
      </c>
      <c r="J14" s="129"/>
      <c r="K14" s="130" t="s">
        <v>385</v>
      </c>
      <c r="L14" s="127"/>
      <c r="M14" s="127"/>
      <c r="N14" s="127"/>
      <c r="O14" s="127"/>
      <c r="P14" s="127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38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F9"/>
  <sheetViews>
    <sheetView workbookViewId="0">
      <selection activeCell="A9" sqref="A9:XFD1048576"/>
    </sheetView>
  </sheetViews>
  <sheetFormatPr defaultColWidth="0" defaultRowHeight="15" zeroHeight="1" x14ac:dyDescent="0.25"/>
  <cols>
    <col min="1" max="1" width="22.42578125" customWidth="1"/>
    <col min="2" max="2" width="18.7109375" customWidth="1"/>
    <col min="3" max="5" width="8.85546875" customWidth="1"/>
    <col min="6" max="6" width="21.7109375" customWidth="1"/>
    <col min="7" max="7" width="8.85546875" customWidth="1"/>
    <col min="8" max="16384" width="8.85546875" hidden="1"/>
  </cols>
  <sheetData>
    <row r="1" spans="1:6" ht="17.25" thickBot="1" x14ac:dyDescent="0.35">
      <c r="A1" s="2" t="s">
        <v>289</v>
      </c>
      <c r="D1" s="28"/>
    </row>
    <row r="2" spans="1:6" ht="36.75" customHeight="1" thickBot="1" x14ac:dyDescent="0.3">
      <c r="A2" s="4" t="s">
        <v>183</v>
      </c>
      <c r="B2" s="5" t="s">
        <v>185</v>
      </c>
      <c r="C2" s="6" t="s">
        <v>160</v>
      </c>
      <c r="D2" s="5" t="s">
        <v>162</v>
      </c>
      <c r="E2" s="5" t="s">
        <v>186</v>
      </c>
      <c r="F2" s="5" t="s">
        <v>184</v>
      </c>
    </row>
    <row r="3" spans="1:6" ht="26.25" x14ac:dyDescent="0.25">
      <c r="A3" s="46" t="s">
        <v>187</v>
      </c>
      <c r="B3" s="9" t="s">
        <v>188</v>
      </c>
      <c r="C3" s="53" t="s">
        <v>167</v>
      </c>
      <c r="D3" s="8">
        <v>235</v>
      </c>
      <c r="E3" s="8">
        <v>126</v>
      </c>
      <c r="F3" s="47" t="s">
        <v>191</v>
      </c>
    </row>
    <row r="4" spans="1:6" ht="26.25" x14ac:dyDescent="0.25">
      <c r="A4" s="53" t="s">
        <v>167</v>
      </c>
      <c r="B4" s="9" t="s">
        <v>189</v>
      </c>
      <c r="C4" s="53" t="s">
        <v>167</v>
      </c>
      <c r="D4" s="8">
        <v>575</v>
      </c>
      <c r="E4" s="8">
        <v>126</v>
      </c>
      <c r="F4" s="47" t="s">
        <v>191</v>
      </c>
    </row>
    <row r="5" spans="1:6" ht="26.25" x14ac:dyDescent="0.25">
      <c r="A5" s="9" t="s">
        <v>165</v>
      </c>
      <c r="B5" s="47" t="s">
        <v>190</v>
      </c>
      <c r="C5" s="8">
        <v>6.5</v>
      </c>
      <c r="D5" s="8">
        <v>9</v>
      </c>
      <c r="E5" s="53" t="s">
        <v>167</v>
      </c>
      <c r="F5" s="9" t="s">
        <v>192</v>
      </c>
    </row>
    <row r="6" spans="1:6" ht="26.25" x14ac:dyDescent="0.25">
      <c r="A6" s="9" t="s">
        <v>164</v>
      </c>
      <c r="B6" s="47" t="s">
        <v>190</v>
      </c>
      <c r="C6" s="54">
        <v>6</v>
      </c>
      <c r="D6" s="53" t="s">
        <v>167</v>
      </c>
      <c r="E6" s="53" t="s">
        <v>167</v>
      </c>
      <c r="F6" s="9" t="s">
        <v>193</v>
      </c>
    </row>
    <row r="7" spans="1:6" ht="26.25" x14ac:dyDescent="0.25">
      <c r="A7" s="9" t="s">
        <v>166</v>
      </c>
      <c r="B7" s="47" t="s">
        <v>190</v>
      </c>
      <c r="C7" s="8">
        <v>80</v>
      </c>
      <c r="D7" s="53" t="s">
        <v>167</v>
      </c>
      <c r="E7" s="53" t="s">
        <v>167</v>
      </c>
      <c r="F7" s="9" t="s">
        <v>193</v>
      </c>
    </row>
    <row r="8" spans="1:6" x14ac:dyDescent="0.25">
      <c r="A8" s="9"/>
    </row>
    <row r="9" spans="1:6" hidden="1" x14ac:dyDescent="0.25">
      <c r="A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41"/>
  <sheetViews>
    <sheetView workbookViewId="0">
      <selection activeCell="AP1" sqref="AP1:XFD1048576"/>
    </sheetView>
  </sheetViews>
  <sheetFormatPr defaultColWidth="0" defaultRowHeight="15" zeroHeight="1" x14ac:dyDescent="0.25"/>
  <cols>
    <col min="1" max="1" width="39.140625" customWidth="1"/>
    <col min="2" max="2" width="14.7109375" customWidth="1"/>
    <col min="3" max="3" width="11.140625" bestFit="1" customWidth="1"/>
    <col min="4" max="6" width="12" bestFit="1" customWidth="1"/>
    <col min="7" max="7" width="11.7109375" bestFit="1" customWidth="1"/>
    <col min="8" max="8" width="11.140625" bestFit="1" customWidth="1"/>
    <col min="9" max="9" width="3" customWidth="1"/>
    <col min="10" max="10" width="14.7109375" customWidth="1"/>
    <col min="11" max="11" width="12.140625" bestFit="1" customWidth="1"/>
    <col min="12" max="12" width="11.140625" bestFit="1" customWidth="1"/>
    <col min="13" max="13" width="9" bestFit="1" customWidth="1"/>
    <col min="14" max="14" width="11.140625" bestFit="1" customWidth="1"/>
    <col min="15" max="15" width="11" bestFit="1" customWidth="1"/>
    <col min="16" max="16" width="8.42578125" bestFit="1" customWidth="1"/>
    <col min="17" max="17" width="2.85546875" customWidth="1"/>
    <col min="18" max="18" width="13.7109375" bestFit="1" customWidth="1"/>
    <col min="19" max="19" width="11.85546875" bestFit="1" customWidth="1"/>
    <col min="20" max="20" width="11" bestFit="1" customWidth="1"/>
    <col min="21" max="21" width="8.42578125" bestFit="1" customWidth="1"/>
    <col min="22" max="22" width="8.85546875" bestFit="1" customWidth="1"/>
    <col min="23" max="23" width="12.140625" bestFit="1" customWidth="1"/>
    <col min="24" max="24" width="8.42578125" bestFit="1" customWidth="1"/>
    <col min="25" max="25" width="3" customWidth="1"/>
    <col min="26" max="26" width="14" customWidth="1"/>
    <col min="27" max="28" width="11.140625" bestFit="1" customWidth="1"/>
    <col min="29" max="29" width="9" bestFit="1" customWidth="1"/>
    <col min="30" max="30" width="9.85546875" bestFit="1" customWidth="1"/>
    <col min="31" max="31" width="11.7109375" bestFit="1" customWidth="1"/>
    <col min="32" max="32" width="8.42578125" bestFit="1" customWidth="1"/>
    <col min="33" max="33" width="2.42578125" customWidth="1"/>
    <col min="34" max="34" width="15.28515625" customWidth="1"/>
    <col min="35" max="35" width="7.85546875" bestFit="1" customWidth="1"/>
    <col min="36" max="36" width="8.28515625" bestFit="1" customWidth="1"/>
    <col min="37" max="37" width="9.140625" bestFit="1" customWidth="1"/>
    <col min="38" max="38" width="7.85546875" bestFit="1" customWidth="1"/>
    <col min="39" max="40" width="10.140625" bestFit="1" customWidth="1"/>
    <col min="41" max="41" width="8.85546875" customWidth="1"/>
    <col min="42" max="16384" width="8.85546875" hidden="1"/>
  </cols>
  <sheetData>
    <row r="1" spans="1:40" ht="16.5" x14ac:dyDescent="0.3">
      <c r="A1" s="3" t="s">
        <v>382</v>
      </c>
    </row>
    <row r="2" spans="1:40" ht="16.5" thickBot="1" x14ac:dyDescent="0.3">
      <c r="B2" s="150" t="s">
        <v>277</v>
      </c>
      <c r="C2" s="150"/>
      <c r="D2" s="150"/>
      <c r="E2" s="150"/>
      <c r="F2" s="150"/>
      <c r="G2" s="150"/>
      <c r="H2" s="150"/>
      <c r="J2" s="150" t="s">
        <v>278</v>
      </c>
      <c r="K2" s="150"/>
      <c r="L2" s="150"/>
      <c r="M2" s="150"/>
      <c r="N2" s="150"/>
      <c r="O2" s="150"/>
      <c r="P2" s="150"/>
      <c r="R2" s="150" t="s">
        <v>279</v>
      </c>
      <c r="S2" s="150"/>
      <c r="T2" s="150"/>
      <c r="U2" s="150"/>
      <c r="V2" s="150"/>
      <c r="W2" s="150"/>
      <c r="X2" s="150"/>
      <c r="Z2" s="150" t="s">
        <v>280</v>
      </c>
      <c r="AA2" s="150"/>
      <c r="AB2" s="150"/>
      <c r="AC2" s="150"/>
      <c r="AD2" s="150"/>
      <c r="AE2" s="150"/>
      <c r="AF2" s="150"/>
      <c r="AH2" s="150" t="s">
        <v>291</v>
      </c>
      <c r="AI2" s="150"/>
      <c r="AJ2" s="150"/>
      <c r="AK2" s="150"/>
      <c r="AL2" s="150"/>
      <c r="AM2" s="150"/>
      <c r="AN2" s="150"/>
    </row>
    <row r="3" spans="1:40" ht="27" thickBot="1" x14ac:dyDescent="0.3">
      <c r="A3" s="4" t="s">
        <v>270</v>
      </c>
      <c r="B3" s="5" t="s">
        <v>281</v>
      </c>
      <c r="C3" s="6" t="s">
        <v>159</v>
      </c>
      <c r="D3" s="5" t="s">
        <v>163</v>
      </c>
      <c r="E3" s="5" t="s">
        <v>160</v>
      </c>
      <c r="F3" s="4" t="s">
        <v>161</v>
      </c>
      <c r="G3" s="5" t="s">
        <v>162</v>
      </c>
      <c r="H3" s="60" t="s">
        <v>169</v>
      </c>
      <c r="I3" s="44"/>
      <c r="J3" s="5" t="s">
        <v>281</v>
      </c>
      <c r="K3" s="6" t="s">
        <v>159</v>
      </c>
      <c r="L3" s="5" t="s">
        <v>163</v>
      </c>
      <c r="M3" s="5" t="s">
        <v>160</v>
      </c>
      <c r="N3" s="4" t="s">
        <v>161</v>
      </c>
      <c r="O3" s="5" t="s">
        <v>162</v>
      </c>
      <c r="P3" s="60" t="s">
        <v>169</v>
      </c>
      <c r="Q3" s="44"/>
      <c r="R3" s="5" t="s">
        <v>281</v>
      </c>
      <c r="S3" s="6" t="s">
        <v>159</v>
      </c>
      <c r="T3" s="5" t="s">
        <v>163</v>
      </c>
      <c r="U3" s="5" t="s">
        <v>160</v>
      </c>
      <c r="V3" s="4" t="s">
        <v>161</v>
      </c>
      <c r="W3" s="5" t="s">
        <v>162</v>
      </c>
      <c r="X3" s="60" t="s">
        <v>169</v>
      </c>
      <c r="Y3" s="44"/>
      <c r="Z3" s="5" t="s">
        <v>281</v>
      </c>
      <c r="AA3" s="6" t="s">
        <v>159</v>
      </c>
      <c r="AB3" s="5" t="s">
        <v>163</v>
      </c>
      <c r="AC3" s="5" t="s">
        <v>160</v>
      </c>
      <c r="AD3" s="4" t="s">
        <v>161</v>
      </c>
      <c r="AE3" s="5" t="s">
        <v>162</v>
      </c>
      <c r="AF3" s="60" t="s">
        <v>169</v>
      </c>
      <c r="AG3" s="44"/>
      <c r="AH3" s="5" t="s">
        <v>281</v>
      </c>
      <c r="AI3" s="6" t="s">
        <v>159</v>
      </c>
      <c r="AJ3" s="5" t="s">
        <v>163</v>
      </c>
      <c r="AK3" s="5" t="s">
        <v>160</v>
      </c>
      <c r="AL3" s="4" t="s">
        <v>161</v>
      </c>
      <c r="AM3" s="5" t="s">
        <v>162</v>
      </c>
      <c r="AN3" s="60" t="s">
        <v>169</v>
      </c>
    </row>
    <row r="4" spans="1:40" x14ac:dyDescent="0.25">
      <c r="A4" s="59" t="s">
        <v>271</v>
      </c>
      <c r="B4" s="36">
        <v>24</v>
      </c>
      <c r="C4" s="50">
        <v>19.899999999999999</v>
      </c>
      <c r="D4" s="48">
        <v>6.33</v>
      </c>
      <c r="E4" s="48">
        <v>9.9</v>
      </c>
      <c r="F4" s="50">
        <v>18</v>
      </c>
      <c r="G4" s="50">
        <v>31.4</v>
      </c>
      <c r="H4" s="33" t="s">
        <v>167</v>
      </c>
      <c r="I4" s="36"/>
      <c r="J4" s="36">
        <v>144</v>
      </c>
      <c r="K4" s="50">
        <v>18.399999999999999</v>
      </c>
      <c r="L4" s="48">
        <v>5.89</v>
      </c>
      <c r="M4" s="48">
        <v>5.9</v>
      </c>
      <c r="N4" s="48">
        <v>18.3</v>
      </c>
      <c r="O4" s="48">
        <v>34.299999999999997</v>
      </c>
      <c r="P4" s="33" t="s">
        <v>167</v>
      </c>
      <c r="Q4" s="36"/>
      <c r="R4" s="36">
        <v>119</v>
      </c>
      <c r="S4" s="50">
        <v>20.2</v>
      </c>
      <c r="T4" s="49">
        <v>4.59</v>
      </c>
      <c r="U4" s="50">
        <v>3.3</v>
      </c>
      <c r="V4" s="50">
        <v>20.8</v>
      </c>
      <c r="W4" s="50">
        <v>28.7</v>
      </c>
      <c r="X4" s="33" t="s">
        <v>167</v>
      </c>
      <c r="Y4" s="36"/>
      <c r="Z4" s="36">
        <v>353</v>
      </c>
      <c r="AA4" s="50">
        <v>18.7</v>
      </c>
      <c r="AB4" s="49">
        <v>6.36</v>
      </c>
      <c r="AC4" s="48">
        <v>2</v>
      </c>
      <c r="AD4" s="50">
        <v>19.100000000000001</v>
      </c>
      <c r="AE4" s="50">
        <v>33.200000000000003</v>
      </c>
      <c r="AF4" s="33" t="s">
        <v>167</v>
      </c>
      <c r="AG4" s="36"/>
      <c r="AH4" s="36">
        <v>12</v>
      </c>
      <c r="AI4" s="36">
        <v>22.2</v>
      </c>
      <c r="AJ4" s="36">
        <v>2.23</v>
      </c>
      <c r="AK4" s="36">
        <v>17</v>
      </c>
      <c r="AL4" s="36">
        <v>22.5</v>
      </c>
      <c r="AM4" s="36">
        <v>25</v>
      </c>
      <c r="AN4" s="33" t="s">
        <v>167</v>
      </c>
    </row>
    <row r="5" spans="1:40" ht="26.25" x14ac:dyDescent="0.25">
      <c r="A5" s="42" t="s">
        <v>272</v>
      </c>
      <c r="B5" s="36">
        <v>27</v>
      </c>
      <c r="C5" s="43">
        <v>455</v>
      </c>
      <c r="D5" s="43">
        <v>159</v>
      </c>
      <c r="E5" s="43">
        <v>129</v>
      </c>
      <c r="F5" s="43">
        <v>453</v>
      </c>
      <c r="G5" s="43">
        <v>728</v>
      </c>
      <c r="H5" s="33" t="s">
        <v>167</v>
      </c>
      <c r="I5" s="36"/>
      <c r="J5" s="36">
        <v>165</v>
      </c>
      <c r="K5" s="43">
        <v>499</v>
      </c>
      <c r="L5" s="43">
        <v>130</v>
      </c>
      <c r="M5" s="43">
        <v>153</v>
      </c>
      <c r="N5" s="43">
        <v>500</v>
      </c>
      <c r="O5" s="43">
        <v>1030</v>
      </c>
      <c r="P5" s="33" t="s">
        <v>167</v>
      </c>
      <c r="Q5" s="36"/>
      <c r="R5" s="36">
        <v>119</v>
      </c>
      <c r="S5" s="43">
        <v>561</v>
      </c>
      <c r="T5" s="43">
        <v>212</v>
      </c>
      <c r="U5" s="43">
        <v>46.3</v>
      </c>
      <c r="V5" s="43">
        <v>606</v>
      </c>
      <c r="W5" s="43">
        <v>1130</v>
      </c>
      <c r="X5" s="33" t="s">
        <v>167</v>
      </c>
      <c r="Y5" s="36"/>
      <c r="Z5" s="36">
        <v>225</v>
      </c>
      <c r="AA5" s="43">
        <v>616</v>
      </c>
      <c r="AB5" s="43">
        <v>188</v>
      </c>
      <c r="AC5" s="43">
        <v>135</v>
      </c>
      <c r="AD5" s="43">
        <v>646</v>
      </c>
      <c r="AE5" s="43">
        <v>1120</v>
      </c>
      <c r="AF5" s="33" t="s">
        <v>167</v>
      </c>
      <c r="AG5" s="36"/>
      <c r="AH5" s="36">
        <v>12</v>
      </c>
      <c r="AI5" s="36">
        <v>200</v>
      </c>
      <c r="AJ5" s="36">
        <v>192</v>
      </c>
      <c r="AK5" s="36">
        <v>46.3</v>
      </c>
      <c r="AL5" s="36">
        <v>128</v>
      </c>
      <c r="AM5" s="36">
        <v>659</v>
      </c>
      <c r="AN5" s="33" t="s">
        <v>167</v>
      </c>
    </row>
    <row r="6" spans="1:40" x14ac:dyDescent="0.25">
      <c r="A6" s="42" t="s">
        <v>273</v>
      </c>
      <c r="B6" s="36">
        <v>24</v>
      </c>
      <c r="C6" s="48">
        <v>6.89</v>
      </c>
      <c r="D6" s="48">
        <v>1.6</v>
      </c>
      <c r="E6" s="48">
        <v>3.1</v>
      </c>
      <c r="F6" s="48">
        <v>6.94</v>
      </c>
      <c r="G6" s="50">
        <v>10.1</v>
      </c>
      <c r="H6" s="33" t="s">
        <v>167</v>
      </c>
      <c r="I6" s="36"/>
      <c r="J6" s="36">
        <v>145</v>
      </c>
      <c r="K6" s="48">
        <v>7.33</v>
      </c>
      <c r="L6" s="48">
        <v>2.08</v>
      </c>
      <c r="M6" s="48">
        <v>0.09</v>
      </c>
      <c r="N6" s="48">
        <v>7.47</v>
      </c>
      <c r="O6" s="48">
        <v>12.8</v>
      </c>
      <c r="P6" s="33" t="s">
        <v>167</v>
      </c>
      <c r="Q6" s="36"/>
      <c r="R6" s="36">
        <v>119</v>
      </c>
      <c r="S6" s="49">
        <v>6.31</v>
      </c>
      <c r="T6" s="49">
        <v>1.47</v>
      </c>
      <c r="U6" s="48">
        <v>2.1</v>
      </c>
      <c r="V6" s="48">
        <v>6.42</v>
      </c>
      <c r="W6" s="48">
        <v>12</v>
      </c>
      <c r="X6" s="33" t="s">
        <v>167</v>
      </c>
      <c r="Y6" s="36"/>
      <c r="Z6" s="36">
        <v>223</v>
      </c>
      <c r="AA6" s="49">
        <v>6.89</v>
      </c>
      <c r="AB6" s="49">
        <v>1.81</v>
      </c>
      <c r="AC6" s="48">
        <v>1.95</v>
      </c>
      <c r="AD6" s="48">
        <v>6.82</v>
      </c>
      <c r="AE6" s="48">
        <v>13.9</v>
      </c>
      <c r="AF6" s="33" t="s">
        <v>167</v>
      </c>
      <c r="AG6" s="36"/>
      <c r="AH6" s="36">
        <v>12</v>
      </c>
      <c r="AI6" s="36">
        <v>7.51</v>
      </c>
      <c r="AJ6" s="36">
        <v>1.43</v>
      </c>
      <c r="AK6" s="36">
        <v>6.76</v>
      </c>
      <c r="AL6" s="36">
        <v>7.09</v>
      </c>
      <c r="AM6" s="36">
        <v>12</v>
      </c>
      <c r="AN6" s="33" t="s">
        <v>167</v>
      </c>
    </row>
    <row r="7" spans="1:40" x14ac:dyDescent="0.25">
      <c r="A7" s="42" t="s">
        <v>274</v>
      </c>
      <c r="B7" s="36">
        <v>27</v>
      </c>
      <c r="C7" s="48">
        <v>7.78</v>
      </c>
      <c r="D7" s="48">
        <v>0.308</v>
      </c>
      <c r="E7" s="48">
        <v>7</v>
      </c>
      <c r="F7" s="48">
        <v>7.85</v>
      </c>
      <c r="G7" s="48">
        <v>8.4</v>
      </c>
      <c r="H7" s="33" t="s">
        <v>167</v>
      </c>
      <c r="I7" s="36"/>
      <c r="J7" s="36">
        <v>164</v>
      </c>
      <c r="K7" s="48">
        <v>7.95</v>
      </c>
      <c r="L7" s="48">
        <v>0.56399999999999995</v>
      </c>
      <c r="M7" s="48">
        <v>6.45</v>
      </c>
      <c r="N7" s="48">
        <v>8</v>
      </c>
      <c r="O7" s="48">
        <v>9.1</v>
      </c>
      <c r="P7" s="33" t="s">
        <v>167</v>
      </c>
      <c r="Q7" s="36"/>
      <c r="R7" s="36">
        <v>118</v>
      </c>
      <c r="S7" s="49">
        <v>7.55</v>
      </c>
      <c r="T7" s="49">
        <v>0.55700000000000005</v>
      </c>
      <c r="U7" s="48">
        <v>6.47</v>
      </c>
      <c r="V7" s="48">
        <v>7.6</v>
      </c>
      <c r="W7" s="48">
        <v>9.6300000000000008</v>
      </c>
      <c r="X7" s="33" t="s">
        <v>167</v>
      </c>
      <c r="Y7" s="36"/>
      <c r="Z7" s="36">
        <v>223</v>
      </c>
      <c r="AA7" s="49">
        <v>7.83</v>
      </c>
      <c r="AB7" s="49">
        <v>0.52800000000000002</v>
      </c>
      <c r="AC7" s="48">
        <v>6.5</v>
      </c>
      <c r="AD7" s="48">
        <v>7.82</v>
      </c>
      <c r="AE7" s="48">
        <v>9.6</v>
      </c>
      <c r="AF7" s="33" t="s">
        <v>167</v>
      </c>
      <c r="AG7" s="36"/>
      <c r="AH7" s="36">
        <v>12</v>
      </c>
      <c r="AI7" s="36">
        <v>7.81</v>
      </c>
      <c r="AJ7" s="36">
        <v>0.74</v>
      </c>
      <c r="AK7" s="36">
        <v>6.47</v>
      </c>
      <c r="AL7" s="36">
        <v>7.82</v>
      </c>
      <c r="AM7" s="36">
        <v>9.6300000000000008</v>
      </c>
      <c r="AN7" s="33" t="s">
        <v>167</v>
      </c>
    </row>
    <row r="8" spans="1:40" x14ac:dyDescent="0.25">
      <c r="A8" s="42" t="s">
        <v>374</v>
      </c>
      <c r="B8" s="36">
        <v>28</v>
      </c>
      <c r="C8" s="43">
        <v>5460</v>
      </c>
      <c r="D8" s="43">
        <v>25800</v>
      </c>
      <c r="E8" s="48">
        <v>1</v>
      </c>
      <c r="F8" s="50">
        <v>74.599999999999994</v>
      </c>
      <c r="G8" s="43">
        <v>137000</v>
      </c>
      <c r="H8" s="51">
        <v>62</v>
      </c>
      <c r="I8" s="51"/>
      <c r="J8" s="36">
        <v>190</v>
      </c>
      <c r="K8" s="43">
        <v>199000</v>
      </c>
      <c r="L8" s="43">
        <v>759000</v>
      </c>
      <c r="M8" s="48">
        <v>1</v>
      </c>
      <c r="N8" s="43">
        <v>255</v>
      </c>
      <c r="O8" s="43">
        <v>7270000</v>
      </c>
      <c r="P8" s="36">
        <v>686</v>
      </c>
      <c r="Q8" s="36"/>
      <c r="R8" s="43">
        <v>132</v>
      </c>
      <c r="S8" s="43">
        <v>62300</v>
      </c>
      <c r="T8" s="43">
        <v>257000</v>
      </c>
      <c r="U8" s="48">
        <v>5.2</v>
      </c>
      <c r="V8" s="43">
        <v>200</v>
      </c>
      <c r="W8" s="43">
        <v>1550000</v>
      </c>
      <c r="X8" s="36">
        <v>485</v>
      </c>
      <c r="Y8" s="36"/>
      <c r="Z8" s="36">
        <v>807</v>
      </c>
      <c r="AA8" s="43">
        <v>32300</v>
      </c>
      <c r="AB8" s="43">
        <v>120000</v>
      </c>
      <c r="AC8" s="48">
        <v>2</v>
      </c>
      <c r="AD8" s="43">
        <v>236</v>
      </c>
      <c r="AE8" s="43">
        <v>1550000</v>
      </c>
      <c r="AF8" s="36">
        <v>481</v>
      </c>
      <c r="AG8" s="36"/>
      <c r="AH8" s="36">
        <v>16</v>
      </c>
      <c r="AI8" s="43">
        <v>6680</v>
      </c>
      <c r="AJ8" s="43">
        <v>6410</v>
      </c>
      <c r="AK8" s="36">
        <v>5.2</v>
      </c>
      <c r="AL8" s="43">
        <v>5270</v>
      </c>
      <c r="AM8" s="43">
        <v>18500</v>
      </c>
      <c r="AN8" s="43">
        <v>2580</v>
      </c>
    </row>
    <row r="9" spans="1:40" x14ac:dyDescent="0.25">
      <c r="A9" s="42" t="s">
        <v>275</v>
      </c>
      <c r="B9" s="36">
        <v>24</v>
      </c>
      <c r="C9" s="43">
        <v>255</v>
      </c>
      <c r="D9" s="43">
        <v>899</v>
      </c>
      <c r="E9" s="48">
        <v>0.25</v>
      </c>
      <c r="F9" s="48">
        <v>2.38</v>
      </c>
      <c r="G9" s="43">
        <v>4090</v>
      </c>
      <c r="H9" s="33" t="s">
        <v>167</v>
      </c>
      <c r="I9" s="36"/>
      <c r="J9" s="36">
        <v>146</v>
      </c>
      <c r="K9" s="50">
        <v>68.5</v>
      </c>
      <c r="L9" s="43">
        <v>306</v>
      </c>
      <c r="M9" s="48">
        <v>0.01</v>
      </c>
      <c r="N9" s="48">
        <v>3.62</v>
      </c>
      <c r="O9" s="43">
        <v>2730</v>
      </c>
      <c r="P9" s="33" t="s">
        <v>167</v>
      </c>
      <c r="Q9" s="36"/>
      <c r="R9" s="36">
        <v>101</v>
      </c>
      <c r="S9" s="43">
        <v>116</v>
      </c>
      <c r="T9" s="43">
        <v>385</v>
      </c>
      <c r="U9" s="48">
        <v>0.02</v>
      </c>
      <c r="V9" s="50">
        <v>2.33</v>
      </c>
      <c r="W9" s="43">
        <v>3090</v>
      </c>
      <c r="X9" s="33" t="s">
        <v>167</v>
      </c>
      <c r="Y9" s="36"/>
      <c r="Z9" s="36">
        <v>309</v>
      </c>
      <c r="AA9" s="43">
        <v>93.1</v>
      </c>
      <c r="AB9" s="43">
        <v>299</v>
      </c>
      <c r="AC9" s="48">
        <v>0.04</v>
      </c>
      <c r="AD9" s="48">
        <v>3.46</v>
      </c>
      <c r="AE9" s="43">
        <v>2850</v>
      </c>
      <c r="AF9" s="33" t="s">
        <v>167</v>
      </c>
      <c r="AG9" s="36"/>
      <c r="AH9" s="36">
        <v>11</v>
      </c>
      <c r="AI9" s="36">
        <v>354</v>
      </c>
      <c r="AJ9" s="36">
        <v>372</v>
      </c>
      <c r="AK9" s="36">
        <v>27.8</v>
      </c>
      <c r="AL9" s="36">
        <v>188</v>
      </c>
      <c r="AM9" s="36">
        <v>1000</v>
      </c>
      <c r="AN9" s="33" t="s">
        <v>167</v>
      </c>
    </row>
    <row r="10" spans="1:40" x14ac:dyDescent="0.25">
      <c r="A10" s="42" t="s">
        <v>276</v>
      </c>
      <c r="B10" s="36">
        <v>9</v>
      </c>
      <c r="C10" s="43">
        <v>2190</v>
      </c>
      <c r="D10" s="43">
        <v>6540</v>
      </c>
      <c r="E10" s="48">
        <v>1</v>
      </c>
      <c r="F10" s="48">
        <v>6.14</v>
      </c>
      <c r="G10" s="43">
        <v>19600</v>
      </c>
      <c r="H10" s="33" t="s">
        <v>167</v>
      </c>
      <c r="I10" s="36"/>
      <c r="J10" s="36">
        <v>44</v>
      </c>
      <c r="K10" s="43">
        <v>3360</v>
      </c>
      <c r="L10" s="43">
        <v>6100</v>
      </c>
      <c r="M10" s="48">
        <v>0.17</v>
      </c>
      <c r="N10" s="50">
        <v>26.6</v>
      </c>
      <c r="O10" s="43">
        <v>23800</v>
      </c>
      <c r="P10" s="33" t="s">
        <v>167</v>
      </c>
      <c r="Q10" s="36"/>
      <c r="R10" s="36">
        <v>36</v>
      </c>
      <c r="S10" s="43">
        <v>1140</v>
      </c>
      <c r="T10" s="43">
        <v>2460</v>
      </c>
      <c r="U10" s="48">
        <v>1</v>
      </c>
      <c r="V10" s="43">
        <v>200</v>
      </c>
      <c r="W10" s="43">
        <v>13500</v>
      </c>
      <c r="X10" s="33" t="s">
        <v>167</v>
      </c>
      <c r="Y10" s="36"/>
      <c r="Z10" s="36">
        <v>98</v>
      </c>
      <c r="AA10" s="43">
        <v>2300</v>
      </c>
      <c r="AB10" s="43">
        <v>3330</v>
      </c>
      <c r="AC10" s="48">
        <v>1</v>
      </c>
      <c r="AD10" s="43">
        <v>290</v>
      </c>
      <c r="AE10" s="43">
        <v>14400</v>
      </c>
      <c r="AF10" s="33" t="s">
        <v>167</v>
      </c>
      <c r="AG10" s="36"/>
      <c r="AH10" s="36">
        <v>9</v>
      </c>
      <c r="AI10" s="36">
        <v>745</v>
      </c>
      <c r="AJ10" s="36">
        <v>847</v>
      </c>
      <c r="AK10" s="36">
        <v>36</v>
      </c>
      <c r="AL10" s="36">
        <v>535</v>
      </c>
      <c r="AM10" s="43">
        <v>2660</v>
      </c>
      <c r="AN10" s="33" t="s">
        <v>167</v>
      </c>
    </row>
    <row r="11" spans="1:40" x14ac:dyDescent="0.25">
      <c r="A11" s="78" t="s">
        <v>305</v>
      </c>
      <c r="B11" s="36"/>
      <c r="C11" s="36"/>
      <c r="D11" s="36"/>
      <c r="E11" s="36"/>
      <c r="F11" s="36"/>
      <c r="G11" s="36"/>
      <c r="H11" s="36"/>
      <c r="I11" s="36"/>
      <c r="J11" s="36"/>
      <c r="K11" s="43"/>
      <c r="L11" s="43"/>
      <c r="M11" s="36"/>
      <c r="N11" s="36"/>
      <c r="O11" s="36"/>
      <c r="P11" s="36"/>
      <c r="Q11" s="36"/>
      <c r="R11" s="36"/>
      <c r="S11" s="36"/>
      <c r="T11" s="36"/>
      <c r="U11" s="36"/>
      <c r="V11" s="43"/>
      <c r="W11" s="36"/>
      <c r="X11" s="36"/>
      <c r="Y11" s="36"/>
      <c r="Z11" s="36"/>
      <c r="AA11" s="43"/>
      <c r="AB11" s="43"/>
      <c r="AC11" s="36"/>
      <c r="AD11" s="43"/>
      <c r="AE11" s="36"/>
      <c r="AF11" s="36"/>
      <c r="AG11" s="36"/>
      <c r="AH11" s="36"/>
      <c r="AI11" s="36"/>
      <c r="AJ11" s="36"/>
      <c r="AK11" s="36"/>
      <c r="AL11" s="36"/>
      <c r="AM11" s="36"/>
    </row>
    <row r="12" spans="1:40" ht="38.25" x14ac:dyDescent="0.25">
      <c r="A12" s="42" t="s">
        <v>282</v>
      </c>
      <c r="B12" s="36" t="s">
        <v>306</v>
      </c>
      <c r="C12" s="43">
        <v>9060</v>
      </c>
      <c r="D12" s="43">
        <v>1360</v>
      </c>
      <c r="E12" s="43">
        <v>8000</v>
      </c>
      <c r="F12" s="43">
        <v>8580</v>
      </c>
      <c r="G12" s="43">
        <v>10600</v>
      </c>
      <c r="H12" s="33" t="s">
        <v>167</v>
      </c>
      <c r="I12" s="36"/>
      <c r="J12" s="97" t="s">
        <v>173</v>
      </c>
      <c r="K12" s="43">
        <v>180000</v>
      </c>
      <c r="L12" s="43">
        <v>324000</v>
      </c>
      <c r="M12" s="36" t="s">
        <v>369</v>
      </c>
      <c r="N12" s="43">
        <v>57600</v>
      </c>
      <c r="O12" s="43">
        <v>1220000</v>
      </c>
      <c r="P12" s="33" t="s">
        <v>167</v>
      </c>
      <c r="Q12" s="36"/>
      <c r="R12" s="36" t="s">
        <v>194</v>
      </c>
      <c r="S12" s="43">
        <v>27000</v>
      </c>
      <c r="T12" s="43">
        <v>6620</v>
      </c>
      <c r="U12" s="33" t="s">
        <v>370</v>
      </c>
      <c r="V12" s="36">
        <v>89.7</v>
      </c>
      <c r="W12" s="43">
        <v>257000</v>
      </c>
      <c r="X12" s="33" t="s">
        <v>167</v>
      </c>
      <c r="Y12" s="36"/>
      <c r="Z12" s="36" t="s">
        <v>310</v>
      </c>
      <c r="AA12" s="43">
        <v>50900</v>
      </c>
      <c r="AB12" s="43">
        <v>67300</v>
      </c>
      <c r="AC12" s="43">
        <v>317</v>
      </c>
      <c r="AD12" s="43">
        <v>8470</v>
      </c>
      <c r="AE12" s="43">
        <v>209000</v>
      </c>
      <c r="AF12" s="33" t="s">
        <v>167</v>
      </c>
      <c r="AG12" s="36"/>
      <c r="AH12" s="96" t="s">
        <v>355</v>
      </c>
      <c r="AI12" s="33" t="s">
        <v>167</v>
      </c>
      <c r="AJ12" s="33" t="s">
        <v>167</v>
      </c>
      <c r="AK12" s="33" t="s">
        <v>167</v>
      </c>
      <c r="AL12" s="33" t="s">
        <v>167</v>
      </c>
      <c r="AM12" s="33" t="s">
        <v>167</v>
      </c>
      <c r="AN12" s="33" t="s">
        <v>167</v>
      </c>
    </row>
    <row r="13" spans="1:40" ht="38.25" x14ac:dyDescent="0.25">
      <c r="A13" s="42" t="s">
        <v>283</v>
      </c>
      <c r="B13" s="36" t="s">
        <v>306</v>
      </c>
      <c r="C13" s="43">
        <v>40000</v>
      </c>
      <c r="D13" s="43">
        <v>14300</v>
      </c>
      <c r="E13" s="43">
        <v>30900</v>
      </c>
      <c r="F13" s="43">
        <v>32700</v>
      </c>
      <c r="G13" s="43">
        <v>56600</v>
      </c>
      <c r="H13" s="33" t="s">
        <v>167</v>
      </c>
      <c r="I13" s="36"/>
      <c r="J13" s="97" t="s">
        <v>174</v>
      </c>
      <c r="K13" s="43">
        <v>224000</v>
      </c>
      <c r="L13" s="43">
        <v>253000</v>
      </c>
      <c r="M13" s="36" t="s">
        <v>371</v>
      </c>
      <c r="N13" s="43">
        <v>141000</v>
      </c>
      <c r="O13" s="43">
        <v>762000</v>
      </c>
      <c r="P13" s="33" t="s">
        <v>167</v>
      </c>
      <c r="Q13" s="36"/>
      <c r="R13" s="36" t="s">
        <v>195</v>
      </c>
      <c r="S13" s="43">
        <v>52500</v>
      </c>
      <c r="T13" s="43">
        <v>111000</v>
      </c>
      <c r="U13" s="33" t="s">
        <v>371</v>
      </c>
      <c r="V13" s="43">
        <v>3570</v>
      </c>
      <c r="W13" s="43">
        <v>419000</v>
      </c>
      <c r="X13" s="33" t="s">
        <v>167</v>
      </c>
      <c r="Y13" s="36"/>
      <c r="Z13" s="36" t="s">
        <v>311</v>
      </c>
      <c r="AA13" s="43">
        <v>213000</v>
      </c>
      <c r="AB13" s="43">
        <v>267000</v>
      </c>
      <c r="AC13" s="43" t="s">
        <v>371</v>
      </c>
      <c r="AD13" s="43">
        <v>42300</v>
      </c>
      <c r="AE13" s="43">
        <v>897000</v>
      </c>
      <c r="AF13" s="33" t="s">
        <v>167</v>
      </c>
      <c r="AG13" s="36"/>
      <c r="AH13" s="38" t="s">
        <v>356</v>
      </c>
      <c r="AI13" s="33" t="s">
        <v>167</v>
      </c>
      <c r="AJ13" s="33" t="s">
        <v>167</v>
      </c>
      <c r="AK13" s="33" t="s">
        <v>167</v>
      </c>
      <c r="AL13" s="33" t="s">
        <v>167</v>
      </c>
      <c r="AM13" s="33" t="s">
        <v>167</v>
      </c>
      <c r="AN13" s="33" t="s">
        <v>167</v>
      </c>
    </row>
    <row r="14" spans="1:40" x14ac:dyDescent="0.25">
      <c r="A14" s="42" t="s">
        <v>284</v>
      </c>
      <c r="B14" s="36" t="s">
        <v>306</v>
      </c>
      <c r="C14" s="43">
        <v>18000</v>
      </c>
      <c r="D14" s="43">
        <v>3940</v>
      </c>
      <c r="E14" s="43">
        <v>15400</v>
      </c>
      <c r="F14" s="43">
        <v>16000</v>
      </c>
      <c r="G14" s="43">
        <v>22500</v>
      </c>
      <c r="H14" s="33" t="s">
        <v>167</v>
      </c>
      <c r="I14" s="36"/>
      <c r="J14" s="97" t="s">
        <v>173</v>
      </c>
      <c r="K14" s="43">
        <v>2030</v>
      </c>
      <c r="L14" s="43">
        <v>1390</v>
      </c>
      <c r="M14" s="43" t="s">
        <v>372</v>
      </c>
      <c r="N14" s="43">
        <v>1480</v>
      </c>
      <c r="O14" s="43">
        <v>5800</v>
      </c>
      <c r="P14" s="33" t="s">
        <v>167</v>
      </c>
      <c r="Q14" s="36"/>
      <c r="R14" s="36" t="s">
        <v>194</v>
      </c>
      <c r="S14" s="43">
        <v>1770</v>
      </c>
      <c r="T14" s="43">
        <v>1930</v>
      </c>
      <c r="U14" s="43" t="s">
        <v>372</v>
      </c>
      <c r="V14" s="43">
        <v>1000</v>
      </c>
      <c r="W14" s="43">
        <v>6510</v>
      </c>
      <c r="X14" s="33" t="s">
        <v>167</v>
      </c>
      <c r="Y14" s="36"/>
      <c r="Z14" s="36" t="s">
        <v>312</v>
      </c>
      <c r="AA14" s="43">
        <v>3700</v>
      </c>
      <c r="AB14" s="43">
        <v>4180</v>
      </c>
      <c r="AC14" s="43" t="s">
        <v>372</v>
      </c>
      <c r="AD14" s="43">
        <v>1620</v>
      </c>
      <c r="AE14" s="43">
        <v>19600</v>
      </c>
      <c r="AF14" s="33" t="s">
        <v>167</v>
      </c>
      <c r="AG14" s="36"/>
      <c r="AH14" s="36" t="s">
        <v>314</v>
      </c>
      <c r="AI14" s="43">
        <v>1030</v>
      </c>
      <c r="AJ14" s="43">
        <v>1710</v>
      </c>
      <c r="AK14" s="43"/>
      <c r="AL14" s="43">
        <v>326</v>
      </c>
      <c r="AM14" s="36"/>
    </row>
    <row r="15" spans="1:40" x14ac:dyDescent="0.25">
      <c r="A15" s="42" t="s">
        <v>285</v>
      </c>
      <c r="B15" s="36" t="s">
        <v>306</v>
      </c>
      <c r="C15" s="43">
        <v>1170000</v>
      </c>
      <c r="D15" s="43">
        <v>49900</v>
      </c>
      <c r="E15" s="43">
        <v>1120000</v>
      </c>
      <c r="F15" s="43">
        <v>1180000</v>
      </c>
      <c r="G15" s="43">
        <v>1220000</v>
      </c>
      <c r="H15" s="33" t="s">
        <v>167</v>
      </c>
      <c r="I15" s="36"/>
      <c r="J15" s="97" t="s">
        <v>173</v>
      </c>
      <c r="K15" s="43">
        <v>115000</v>
      </c>
      <c r="L15" s="43">
        <v>286000</v>
      </c>
      <c r="M15" s="43" t="s">
        <v>373</v>
      </c>
      <c r="N15" s="43">
        <v>20900</v>
      </c>
      <c r="O15" s="43">
        <v>1080000</v>
      </c>
      <c r="P15" s="33" t="s">
        <v>167</v>
      </c>
      <c r="Q15" s="36"/>
      <c r="R15" s="36" t="s">
        <v>196</v>
      </c>
      <c r="S15" s="43">
        <v>128000</v>
      </c>
      <c r="T15" s="43">
        <v>163000</v>
      </c>
      <c r="U15" s="43" t="s">
        <v>373</v>
      </c>
      <c r="V15" s="43">
        <v>51300</v>
      </c>
      <c r="W15" s="43">
        <v>670000</v>
      </c>
      <c r="X15" s="33" t="s">
        <v>167</v>
      </c>
      <c r="Y15" s="36"/>
      <c r="Z15" s="36" t="s">
        <v>313</v>
      </c>
      <c r="AA15" s="43">
        <v>309000</v>
      </c>
      <c r="AB15" s="43">
        <v>385000</v>
      </c>
      <c r="AC15" s="43" t="s">
        <v>373</v>
      </c>
      <c r="AD15" s="43">
        <v>175000</v>
      </c>
      <c r="AE15" s="43">
        <v>1620000</v>
      </c>
      <c r="AF15" s="33" t="s">
        <v>167</v>
      </c>
      <c r="AG15" s="36"/>
      <c r="AH15" s="36" t="s">
        <v>315</v>
      </c>
      <c r="AI15" s="43">
        <v>101000</v>
      </c>
      <c r="AJ15" s="43">
        <v>92400</v>
      </c>
      <c r="AK15" s="43"/>
      <c r="AL15" s="43">
        <v>69300</v>
      </c>
      <c r="AM15" s="36"/>
    </row>
    <row r="16" spans="1:40" x14ac:dyDescent="0.25">
      <c r="A16" s="42" t="s">
        <v>286</v>
      </c>
      <c r="B16" s="36" t="s">
        <v>306</v>
      </c>
      <c r="C16" s="43">
        <v>449000000</v>
      </c>
      <c r="D16" s="43">
        <v>77200000</v>
      </c>
      <c r="E16" s="43">
        <v>396000000</v>
      </c>
      <c r="F16" s="43">
        <v>413000000</v>
      </c>
      <c r="G16" s="43">
        <v>538000000</v>
      </c>
      <c r="H16" s="33" t="s">
        <v>167</v>
      </c>
      <c r="I16" s="36"/>
      <c r="J16" s="36" t="s">
        <v>307</v>
      </c>
      <c r="K16" s="43">
        <v>2360000000</v>
      </c>
      <c r="L16" s="43">
        <v>2700000000</v>
      </c>
      <c r="M16" s="43">
        <v>670</v>
      </c>
      <c r="N16" s="43">
        <v>2140000000</v>
      </c>
      <c r="O16" s="43">
        <v>8530000000</v>
      </c>
      <c r="P16" s="33" t="s">
        <v>167</v>
      </c>
      <c r="Q16" s="43"/>
      <c r="R16" s="43" t="s">
        <v>308</v>
      </c>
      <c r="S16" s="43">
        <v>748000000</v>
      </c>
      <c r="T16" s="43">
        <v>1830000000</v>
      </c>
      <c r="U16" s="43">
        <v>720000</v>
      </c>
      <c r="V16" s="43">
        <v>11499999.999999998</v>
      </c>
      <c r="W16" s="43">
        <v>8020000000</v>
      </c>
      <c r="X16" s="33" t="s">
        <v>167</v>
      </c>
      <c r="Y16" s="43"/>
      <c r="Z16" s="43" t="s">
        <v>309</v>
      </c>
      <c r="AA16" s="43">
        <v>1870000000</v>
      </c>
      <c r="AB16" s="43">
        <v>3110000000</v>
      </c>
      <c r="AC16" s="43">
        <v>283000</v>
      </c>
      <c r="AD16" s="43">
        <v>459000000</v>
      </c>
      <c r="AE16" s="43">
        <v>13700000000</v>
      </c>
      <c r="AF16" s="33" t="s">
        <v>167</v>
      </c>
      <c r="AG16" s="36"/>
      <c r="AH16" s="36" t="s">
        <v>316</v>
      </c>
      <c r="AI16" s="43">
        <v>9940000</v>
      </c>
      <c r="AJ16" s="43">
        <v>9820000</v>
      </c>
      <c r="AK16" s="79">
        <v>720000</v>
      </c>
      <c r="AL16" s="43">
        <v>7760000</v>
      </c>
      <c r="AM16" s="79">
        <v>26599999.999999996</v>
      </c>
      <c r="AN16" s="79">
        <v>4960000</v>
      </c>
    </row>
    <row r="17" spans="1:40" x14ac:dyDescent="0.25">
      <c r="A17" s="78" t="s">
        <v>303</v>
      </c>
      <c r="B17" s="36"/>
      <c r="C17" s="43"/>
      <c r="D17" s="43"/>
      <c r="E17" s="43"/>
      <c r="F17" s="43"/>
      <c r="G17" s="43"/>
      <c r="H17" s="36"/>
      <c r="I17" s="36"/>
      <c r="S17" s="36"/>
      <c r="T17" s="36"/>
      <c r="V17" s="36"/>
      <c r="AA17" s="36"/>
      <c r="AB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</row>
    <row r="18" spans="1:40" x14ac:dyDescent="0.25">
      <c r="A18" s="42" t="s">
        <v>375</v>
      </c>
      <c r="B18" s="82">
        <v>21</v>
      </c>
      <c r="C18" s="122">
        <v>1290000000</v>
      </c>
      <c r="D18" s="122">
        <v>5910000000</v>
      </c>
      <c r="E18" s="122">
        <v>36.799999999999997</v>
      </c>
      <c r="F18" s="122">
        <v>7650</v>
      </c>
      <c r="G18" s="122">
        <v>27100000000</v>
      </c>
      <c r="H18" s="33" t="s">
        <v>167</v>
      </c>
      <c r="J18" s="8">
        <v>126</v>
      </c>
      <c r="K18" s="86">
        <v>25148846610</v>
      </c>
      <c r="L18" s="86">
        <v>86143158948</v>
      </c>
      <c r="M18" s="86">
        <v>82.682720000000003</v>
      </c>
      <c r="N18" s="86">
        <v>226211.42712000001</v>
      </c>
      <c r="O18" s="86">
        <v>519194919366</v>
      </c>
      <c r="P18" s="33" t="s">
        <v>167</v>
      </c>
      <c r="R18" s="8">
        <v>83</v>
      </c>
      <c r="S18" s="80">
        <v>178504154.47</v>
      </c>
      <c r="T18" s="80">
        <v>946789335.91999996</v>
      </c>
      <c r="U18" s="80">
        <v>6880.7879999999996</v>
      </c>
      <c r="V18" s="80">
        <v>496446.58892000001</v>
      </c>
      <c r="W18" s="80">
        <v>6520392883.3999996</v>
      </c>
      <c r="X18" s="33" t="s">
        <v>167</v>
      </c>
      <c r="Z18" s="87">
        <v>282</v>
      </c>
      <c r="AA18" s="86">
        <v>2995428641.5999999</v>
      </c>
      <c r="AB18" s="86">
        <v>9983629380.6000004</v>
      </c>
      <c r="AC18" s="86">
        <v>993.04211999999995</v>
      </c>
      <c r="AD18" s="86">
        <v>424783.04031999997</v>
      </c>
      <c r="AE18" s="86">
        <v>66520400256</v>
      </c>
      <c r="AF18" s="33" t="s">
        <v>167</v>
      </c>
      <c r="AH18" s="33" t="s">
        <v>167</v>
      </c>
      <c r="AI18" s="33" t="s">
        <v>167</v>
      </c>
      <c r="AJ18" s="33" t="s">
        <v>167</v>
      </c>
      <c r="AK18" s="33" t="s">
        <v>167</v>
      </c>
      <c r="AL18" s="33" t="s">
        <v>167</v>
      </c>
      <c r="AM18" s="33" t="s">
        <v>167</v>
      </c>
      <c r="AN18" s="33" t="s">
        <v>167</v>
      </c>
    </row>
    <row r="19" spans="1:40" x14ac:dyDescent="0.25">
      <c r="A19" s="42" t="s">
        <v>368</v>
      </c>
      <c r="B19" s="82">
        <v>8</v>
      </c>
      <c r="C19" s="122">
        <v>5.3626239200000002E-2</v>
      </c>
      <c r="D19" s="122">
        <v>0.1516642933</v>
      </c>
      <c r="E19" s="122">
        <v>4.3698764999999999E-9</v>
      </c>
      <c r="F19" s="122">
        <v>2.1502914E-8</v>
      </c>
      <c r="G19" s="122">
        <v>0.42897621400000002</v>
      </c>
      <c r="H19" s="33" t="s">
        <v>167</v>
      </c>
      <c r="J19" s="8">
        <v>34</v>
      </c>
      <c r="K19" s="86">
        <v>0.13597378339999999</v>
      </c>
      <c r="L19" s="86">
        <v>0.31204982660000002</v>
      </c>
      <c r="M19" s="86">
        <v>1.5606702E-9</v>
      </c>
      <c r="N19" s="86">
        <v>3.8026978000000001E-6</v>
      </c>
      <c r="O19" s="86">
        <v>1.1655471046000001</v>
      </c>
      <c r="P19" s="33" t="s">
        <v>167</v>
      </c>
      <c r="R19" s="43">
        <v>19</v>
      </c>
      <c r="S19" s="80">
        <v>2.1633159999999999E-4</v>
      </c>
      <c r="T19" s="86">
        <v>4.9005299999999995E-4</v>
      </c>
      <c r="U19" s="86">
        <v>7.5411583999999998E-7</v>
      </c>
      <c r="V19" s="86">
        <v>1.46539E-5</v>
      </c>
      <c r="W19" s="86">
        <v>1.9728622000000002E-3</v>
      </c>
      <c r="X19" s="33" t="s">
        <v>167</v>
      </c>
      <c r="Z19" s="87">
        <v>93</v>
      </c>
      <c r="AA19" s="86">
        <v>1.2565079200000001E-2</v>
      </c>
      <c r="AB19" s="86">
        <v>2.4658270600000001E-2</v>
      </c>
      <c r="AC19" s="86">
        <v>4.4947302000000002E-8</v>
      </c>
      <c r="AD19" s="86">
        <v>4.1201700000000002E-5</v>
      </c>
      <c r="AE19" s="86">
        <v>0.10187650030000001</v>
      </c>
      <c r="AF19" s="33" t="s">
        <v>167</v>
      </c>
      <c r="AH19" s="33" t="s">
        <v>167</v>
      </c>
      <c r="AI19" s="33" t="s">
        <v>167</v>
      </c>
      <c r="AJ19" s="33" t="s">
        <v>167</v>
      </c>
      <c r="AK19" s="33" t="s">
        <v>167</v>
      </c>
      <c r="AL19" s="33" t="s">
        <v>167</v>
      </c>
      <c r="AM19" s="33" t="s">
        <v>167</v>
      </c>
      <c r="AN19" s="33" t="s">
        <v>167</v>
      </c>
    </row>
    <row r="20" spans="1:40" x14ac:dyDescent="0.25">
      <c r="A20" s="42" t="s">
        <v>376</v>
      </c>
      <c r="B20" s="82">
        <v>21</v>
      </c>
      <c r="C20" s="122">
        <v>111000000000000</v>
      </c>
      <c r="D20" s="122">
        <v>510000000000000</v>
      </c>
      <c r="E20" s="122">
        <v>3180000</v>
      </c>
      <c r="F20" s="122">
        <v>661000000</v>
      </c>
      <c r="G20" s="122">
        <v>2340000000000000</v>
      </c>
      <c r="H20" s="33" t="s">
        <v>167</v>
      </c>
      <c r="J20" s="8">
        <v>126</v>
      </c>
      <c r="K20" s="86">
        <v>2172860000000000</v>
      </c>
      <c r="L20" s="86">
        <v>7442769000000000</v>
      </c>
      <c r="M20" s="86">
        <v>7143787.0080000004</v>
      </c>
      <c r="N20" s="86">
        <v>19544667303</v>
      </c>
      <c r="O20" s="86">
        <v>4.485844E+16</v>
      </c>
      <c r="P20" s="33" t="s">
        <v>167</v>
      </c>
      <c r="R20" s="8">
        <v>83</v>
      </c>
      <c r="S20" s="80">
        <v>15422760000000</v>
      </c>
      <c r="T20" s="86">
        <v>81802600000000</v>
      </c>
      <c r="U20" s="86">
        <v>594500083.20000005</v>
      </c>
      <c r="V20" s="86">
        <v>42892985283</v>
      </c>
      <c r="W20" s="86">
        <v>563361900000000</v>
      </c>
      <c r="X20" s="33" t="s">
        <v>167</v>
      </c>
      <c r="Z20" s="87">
        <v>282</v>
      </c>
      <c r="AA20" s="86">
        <v>287090200000000</v>
      </c>
      <c r="AB20" s="86">
        <v>1083491000000000</v>
      </c>
      <c r="AC20" s="86">
        <v>85798839.167999998</v>
      </c>
      <c r="AD20" s="123">
        <v>26327968299</v>
      </c>
      <c r="AE20" s="86">
        <v>1.081682E+16</v>
      </c>
      <c r="AF20" s="33" t="s">
        <v>167</v>
      </c>
      <c r="AH20" s="33"/>
      <c r="AI20" s="33"/>
      <c r="AJ20" s="33"/>
      <c r="AK20" s="33"/>
      <c r="AL20" s="33"/>
      <c r="AM20" s="33"/>
      <c r="AN20" s="33"/>
    </row>
    <row r="21" spans="1:40" x14ac:dyDescent="0.25">
      <c r="A21" s="42" t="s">
        <v>302</v>
      </c>
      <c r="B21" s="82">
        <v>8</v>
      </c>
      <c r="C21" s="122">
        <v>4630</v>
      </c>
      <c r="D21" s="122">
        <v>13100</v>
      </c>
      <c r="E21" s="122">
        <v>3.7755729999999998E-4</v>
      </c>
      <c r="F21" s="122">
        <v>2E-3</v>
      </c>
      <c r="G21" s="122">
        <v>37100</v>
      </c>
      <c r="H21" s="33" t="s">
        <v>167</v>
      </c>
      <c r="J21" s="8">
        <v>34</v>
      </c>
      <c r="K21" s="86">
        <v>11748.134887</v>
      </c>
      <c r="L21" s="86">
        <v>26961.105018999999</v>
      </c>
      <c r="M21" s="86">
        <v>1.348419E-4</v>
      </c>
      <c r="N21" s="86">
        <v>0.32855308830000002</v>
      </c>
      <c r="O21" s="86">
        <v>100703.26983999999</v>
      </c>
      <c r="P21" s="33" t="s">
        <v>167</v>
      </c>
      <c r="R21" s="43">
        <v>19</v>
      </c>
      <c r="S21" s="80">
        <v>18.691045989999999</v>
      </c>
      <c r="T21" s="86">
        <v>42.340578915000002</v>
      </c>
      <c r="U21" s="86">
        <v>6.5155608399999995E-2</v>
      </c>
      <c r="V21" s="86">
        <v>1.2661007616</v>
      </c>
      <c r="W21" s="86">
        <v>170.45529687999999</v>
      </c>
      <c r="X21" s="33" t="s">
        <v>167</v>
      </c>
      <c r="Z21" s="87">
        <v>93</v>
      </c>
      <c r="AA21" s="86">
        <v>1362.4536602000001</v>
      </c>
      <c r="AB21" s="86">
        <v>2554.9841280999999</v>
      </c>
      <c r="AC21" s="86">
        <v>3.8834468999999999E-3</v>
      </c>
      <c r="AD21" s="123">
        <v>7.0700307505</v>
      </c>
      <c r="AE21" s="86">
        <v>12182.831253</v>
      </c>
      <c r="AF21" s="33" t="s">
        <v>167</v>
      </c>
      <c r="AH21" s="33"/>
      <c r="AI21" s="33"/>
      <c r="AJ21" s="33"/>
      <c r="AK21" s="33"/>
      <c r="AL21" s="33"/>
      <c r="AM21" s="33"/>
      <c r="AN21" s="33"/>
    </row>
    <row r="22" spans="1:40" x14ac:dyDescent="0.25">
      <c r="A22" s="78" t="s">
        <v>378</v>
      </c>
      <c r="B22" s="82"/>
      <c r="C22" s="81"/>
      <c r="D22" s="81"/>
      <c r="E22" s="81"/>
      <c r="F22" s="81"/>
      <c r="G22" s="81"/>
      <c r="H22" s="83"/>
      <c r="J22" s="8"/>
      <c r="K22" s="8"/>
      <c r="L22" s="8"/>
      <c r="M22" s="8"/>
      <c r="N22" s="8"/>
      <c r="O22" s="8"/>
      <c r="R22" s="8"/>
      <c r="S22" s="8"/>
      <c r="T22" s="8"/>
      <c r="U22" s="8"/>
      <c r="V22" s="8"/>
      <c r="W22" s="8"/>
      <c r="Z22" s="8"/>
      <c r="AA22" s="8"/>
      <c r="AB22" s="8"/>
      <c r="AC22" s="8"/>
      <c r="AD22" s="8"/>
      <c r="AE22" s="8"/>
    </row>
    <row r="23" spans="1:40" ht="26.25" customHeight="1" x14ac:dyDescent="0.25">
      <c r="A23" s="42" t="s">
        <v>377</v>
      </c>
      <c r="B23" s="82">
        <v>21</v>
      </c>
      <c r="C23" s="122">
        <v>351431537935</v>
      </c>
      <c r="D23" s="122">
        <v>1609952000000</v>
      </c>
      <c r="E23" s="122">
        <v>14391.190587999999</v>
      </c>
      <c r="F23" s="122">
        <v>2988939.5836999998</v>
      </c>
      <c r="G23" s="122">
        <v>7377838000000</v>
      </c>
      <c r="H23" s="33" t="s">
        <v>167</v>
      </c>
      <c r="J23" s="8">
        <v>126</v>
      </c>
      <c r="K23" s="80">
        <v>23007480000000</v>
      </c>
      <c r="L23" s="80">
        <v>78845210000000</v>
      </c>
      <c r="M23" s="80">
        <v>75675.709831</v>
      </c>
      <c r="N23" s="80">
        <v>222584861.66</v>
      </c>
      <c r="O23" s="80">
        <v>475195300000000</v>
      </c>
      <c r="P23" s="33" t="s">
        <v>167</v>
      </c>
      <c r="R23" s="43">
        <v>83</v>
      </c>
      <c r="S23" s="80">
        <v>136108797729</v>
      </c>
      <c r="T23" s="80">
        <v>1079454000000</v>
      </c>
      <c r="U23" s="80">
        <v>1275751.2515</v>
      </c>
      <c r="V23" s="80">
        <v>92045032.795000002</v>
      </c>
      <c r="W23" s="80">
        <v>9798620000000</v>
      </c>
      <c r="X23" s="33" t="s">
        <v>167</v>
      </c>
      <c r="Z23" s="8">
        <v>282</v>
      </c>
      <c r="AA23" s="86">
        <v>433531757456</v>
      </c>
      <c r="AB23" s="86">
        <v>1650673000000</v>
      </c>
      <c r="AC23" s="86">
        <v>121013.87753</v>
      </c>
      <c r="AD23" s="86">
        <v>39512029.513999999</v>
      </c>
      <c r="AE23" s="86">
        <v>16822420000000</v>
      </c>
      <c r="AF23" s="33" t="s">
        <v>167</v>
      </c>
      <c r="AH23" s="33" t="s">
        <v>167</v>
      </c>
      <c r="AI23" s="33" t="s">
        <v>167</v>
      </c>
      <c r="AJ23" s="33" t="s">
        <v>167</v>
      </c>
      <c r="AK23" s="33" t="s">
        <v>167</v>
      </c>
      <c r="AL23" s="33" t="s">
        <v>167</v>
      </c>
      <c r="AM23" s="33" t="s">
        <v>167</v>
      </c>
      <c r="AN23" s="33" t="s">
        <v>167</v>
      </c>
    </row>
    <row r="24" spans="1:40" x14ac:dyDescent="0.25">
      <c r="A24" s="42" t="s">
        <v>304</v>
      </c>
      <c r="B24" s="84">
        <v>8</v>
      </c>
      <c r="C24" s="121">
        <v>14.6</v>
      </c>
      <c r="D24" s="121">
        <v>41.3</v>
      </c>
      <c r="E24" s="122">
        <v>1.7084042E-6</v>
      </c>
      <c r="F24" s="122">
        <v>8.4065691000000003E-6</v>
      </c>
      <c r="G24" s="121">
        <v>117</v>
      </c>
      <c r="H24" s="33" t="s">
        <v>167</v>
      </c>
      <c r="J24" s="8">
        <v>34</v>
      </c>
      <c r="K24" s="80">
        <v>124.37423104</v>
      </c>
      <c r="L24" s="86">
        <v>285.63861287999998</v>
      </c>
      <c r="M24" s="86">
        <v>4.5401315000000003E-6</v>
      </c>
      <c r="N24" s="86">
        <v>8.4421020999999995E-3</v>
      </c>
      <c r="O24" s="86">
        <v>1066.7719262000001</v>
      </c>
      <c r="P24" s="33" t="s">
        <v>167</v>
      </c>
      <c r="Q24" s="50"/>
      <c r="R24" s="8">
        <v>19</v>
      </c>
      <c r="S24" s="86">
        <v>3.6583367899999997E-2</v>
      </c>
      <c r="T24" s="86">
        <v>7.7288381700000006E-2</v>
      </c>
      <c r="U24" s="86">
        <v>1.398189E-4</v>
      </c>
      <c r="V24" s="86">
        <v>3.1649449000000001E-3</v>
      </c>
      <c r="W24" s="86">
        <v>0.29592933490000001</v>
      </c>
      <c r="X24" s="33" t="s">
        <v>167</v>
      </c>
      <c r="Z24" s="87">
        <v>93</v>
      </c>
      <c r="AA24" s="86">
        <v>2.0503312721000002</v>
      </c>
      <c r="AB24" s="86">
        <v>3.8665156529</v>
      </c>
      <c r="AC24" s="86">
        <v>5.7617906000000003E-6</v>
      </c>
      <c r="AD24" s="86">
        <v>1.04896599E-2</v>
      </c>
      <c r="AE24" s="86">
        <v>18.946860425000001</v>
      </c>
      <c r="AF24" s="33" t="s">
        <v>167</v>
      </c>
      <c r="AH24" s="33" t="s">
        <v>167</v>
      </c>
      <c r="AI24" s="33" t="s">
        <v>167</v>
      </c>
      <c r="AJ24" s="33" t="s">
        <v>167</v>
      </c>
      <c r="AK24" s="33" t="s">
        <v>167</v>
      </c>
      <c r="AL24" s="33" t="s">
        <v>167</v>
      </c>
      <c r="AM24" s="33" t="s">
        <v>167</v>
      </c>
      <c r="AN24" s="33" t="s">
        <v>167</v>
      </c>
    </row>
    <row r="25" spans="1:40" x14ac:dyDescent="0.25">
      <c r="K25" s="43"/>
      <c r="L25" s="43"/>
      <c r="N25" s="43"/>
      <c r="O25" s="43"/>
      <c r="P25" s="43"/>
      <c r="Q25" s="43"/>
      <c r="R25" s="43"/>
      <c r="T25" s="43"/>
      <c r="U25" s="43"/>
      <c r="V25" s="43"/>
      <c r="W25" s="43"/>
    </row>
    <row r="26" spans="1:40" ht="39.75" x14ac:dyDescent="0.3">
      <c r="A26" s="44" t="s">
        <v>317</v>
      </c>
      <c r="B26" s="149" t="s">
        <v>350</v>
      </c>
      <c r="C26" s="149"/>
      <c r="D26" s="149"/>
      <c r="E26" s="149"/>
      <c r="F26" s="149"/>
      <c r="G26" s="149"/>
      <c r="H26" s="149"/>
      <c r="J26" s="149" t="s">
        <v>351</v>
      </c>
      <c r="K26" s="149"/>
      <c r="L26" s="149"/>
      <c r="M26" s="149"/>
      <c r="N26" s="149"/>
      <c r="O26" s="149"/>
      <c r="P26" s="149"/>
      <c r="Q26" s="48"/>
      <c r="R26" s="149" t="s">
        <v>352</v>
      </c>
      <c r="S26" s="149"/>
      <c r="T26" s="149"/>
      <c r="U26" s="149"/>
      <c r="V26" s="149"/>
      <c r="W26" s="149"/>
      <c r="X26" s="149"/>
      <c r="Z26" s="149" t="s">
        <v>353</v>
      </c>
      <c r="AA26" s="149"/>
      <c r="AB26" s="149"/>
      <c r="AC26" s="149"/>
      <c r="AD26" s="149"/>
      <c r="AE26" s="149"/>
      <c r="AF26" s="149"/>
      <c r="AH26" s="95" t="s">
        <v>354</v>
      </c>
      <c r="AI26" s="90" t="s">
        <v>29</v>
      </c>
      <c r="AJ26" s="90" t="s">
        <v>324</v>
      </c>
      <c r="AK26" s="90" t="s">
        <v>325</v>
      </c>
      <c r="AL26" s="90" t="s">
        <v>326</v>
      </c>
    </row>
    <row r="27" spans="1:40" x14ac:dyDescent="0.25">
      <c r="A27" s="85" t="s">
        <v>176</v>
      </c>
      <c r="B27" s="148">
        <v>1.3961000207056989E-2</v>
      </c>
      <c r="C27" s="148"/>
      <c r="D27" s="148"/>
      <c r="E27" s="148"/>
      <c r="F27" s="148"/>
      <c r="G27" s="148"/>
      <c r="H27" s="148"/>
      <c r="I27" s="50"/>
      <c r="J27" s="151">
        <v>0.18979026196721191</v>
      </c>
      <c r="K27" s="151"/>
      <c r="L27" s="151"/>
      <c r="M27" s="151"/>
      <c r="N27" s="151"/>
      <c r="O27" s="151"/>
      <c r="P27" s="151"/>
      <c r="Q27" s="48"/>
      <c r="R27" s="148">
        <v>6.1276746985032188E-2</v>
      </c>
      <c r="S27" s="148"/>
      <c r="T27" s="148"/>
      <c r="U27" s="148"/>
      <c r="V27" s="148"/>
      <c r="W27" s="148"/>
      <c r="X27" s="148"/>
      <c r="Y27" s="8"/>
      <c r="Z27" s="148">
        <v>3.3426274606551197E-2</v>
      </c>
      <c r="AA27" s="148"/>
      <c r="AB27" s="148"/>
      <c r="AC27" s="148"/>
      <c r="AD27" s="148"/>
      <c r="AE27" s="148"/>
      <c r="AF27" s="148"/>
      <c r="AG27" s="8"/>
      <c r="AH27" s="8"/>
      <c r="AI27" s="88">
        <v>8.5333072674844829E-3</v>
      </c>
      <c r="AJ27" s="88">
        <v>2.9690630956453742E-2</v>
      </c>
      <c r="AK27" s="88">
        <v>7.2650559248497396E-3</v>
      </c>
      <c r="AL27" s="88">
        <v>2.4636347310765916E-2</v>
      </c>
    </row>
    <row r="28" spans="1:40" x14ac:dyDescent="0.25">
      <c r="A28" s="85" t="s">
        <v>177</v>
      </c>
      <c r="B28" s="148">
        <v>8.0997040303033997E-3</v>
      </c>
      <c r="C28" s="148"/>
      <c r="D28" s="148"/>
      <c r="E28" s="148"/>
      <c r="F28" s="148"/>
      <c r="G28" s="148"/>
      <c r="H28" s="148"/>
      <c r="I28" s="43"/>
      <c r="J28" s="148">
        <v>5.2919738600763055E-3</v>
      </c>
      <c r="K28" s="148"/>
      <c r="L28" s="148"/>
      <c r="M28" s="148"/>
      <c r="N28" s="148"/>
      <c r="O28" s="148"/>
      <c r="P28" s="148"/>
      <c r="Q28" s="43"/>
      <c r="R28" s="148">
        <v>1.2294121923440416E-2</v>
      </c>
      <c r="S28" s="148"/>
      <c r="T28" s="148"/>
      <c r="U28" s="148"/>
      <c r="V28" s="148"/>
      <c r="W28" s="148"/>
      <c r="X28" s="148"/>
      <c r="Y28" s="8"/>
      <c r="Z28" s="148">
        <v>2.0388119033100433E-3</v>
      </c>
      <c r="AA28" s="148"/>
      <c r="AB28" s="148"/>
      <c r="AC28" s="148"/>
      <c r="AD28" s="148"/>
      <c r="AE28" s="148"/>
      <c r="AF28" s="148"/>
      <c r="AG28" s="8"/>
      <c r="AH28" s="8"/>
      <c r="AI28" s="88">
        <v>2.7857875959141784E-4</v>
      </c>
      <c r="AJ28" s="88">
        <v>8.8302135770490196E-3</v>
      </c>
      <c r="AK28" s="88">
        <v>2.056283087210922E-3</v>
      </c>
      <c r="AL28" s="88">
        <v>4.265062404597288E-3</v>
      </c>
    </row>
    <row r="29" spans="1:40" x14ac:dyDescent="0.25">
      <c r="A29" s="85" t="s">
        <v>178</v>
      </c>
      <c r="B29" s="151">
        <v>0.19496510480737608</v>
      </c>
      <c r="C29" s="151"/>
      <c r="D29" s="151"/>
      <c r="E29" s="151"/>
      <c r="F29" s="151"/>
      <c r="G29" s="151"/>
      <c r="H29" s="151"/>
      <c r="I29" s="48"/>
      <c r="J29" s="151">
        <v>0.17246906886022137</v>
      </c>
      <c r="K29" s="151"/>
      <c r="L29" s="151"/>
      <c r="M29" s="151"/>
      <c r="N29" s="151"/>
      <c r="O29" s="151"/>
      <c r="P29" s="151"/>
      <c r="Q29" s="50"/>
      <c r="R29" s="151">
        <v>0.14271520771573276</v>
      </c>
      <c r="S29" s="151"/>
      <c r="T29" s="151"/>
      <c r="U29" s="151"/>
      <c r="V29" s="151"/>
      <c r="W29" s="151"/>
      <c r="X29" s="151"/>
      <c r="Y29" s="8"/>
      <c r="Z29" s="151">
        <v>0.12473525701598</v>
      </c>
      <c r="AA29" s="151"/>
      <c r="AB29" s="151"/>
      <c r="AC29" s="151"/>
      <c r="AD29" s="151"/>
      <c r="AE29" s="151"/>
      <c r="AF29" s="151"/>
      <c r="AG29" s="8"/>
      <c r="AH29" s="8"/>
      <c r="AI29" s="89">
        <v>0.25540540540540541</v>
      </c>
      <c r="AJ29" s="89">
        <v>0.23763501295146863</v>
      </c>
      <c r="AK29" s="89">
        <v>0.25910599848744181</v>
      </c>
      <c r="AL29" s="89">
        <v>5.3941815569722537E-2</v>
      </c>
    </row>
    <row r="30" spans="1:40" x14ac:dyDescent="0.25">
      <c r="A30" s="85" t="s">
        <v>179</v>
      </c>
      <c r="B30" s="151">
        <v>0.56042410143356514</v>
      </c>
      <c r="C30" s="151"/>
      <c r="D30" s="151"/>
      <c r="E30" s="151"/>
      <c r="F30" s="151"/>
      <c r="G30" s="151"/>
      <c r="H30" s="151"/>
      <c r="I30" s="48"/>
      <c r="J30" s="151">
        <v>0.55015933944921136</v>
      </c>
      <c r="K30" s="151"/>
      <c r="L30" s="151"/>
      <c r="M30" s="151"/>
      <c r="N30" s="151"/>
      <c r="O30" s="151"/>
      <c r="P30" s="151"/>
      <c r="Q30" s="43"/>
      <c r="R30" s="151">
        <v>0.66687129944506818</v>
      </c>
      <c r="S30" s="151"/>
      <c r="T30" s="151"/>
      <c r="U30" s="151"/>
      <c r="V30" s="151"/>
      <c r="W30" s="151"/>
      <c r="X30" s="151"/>
      <c r="Y30" s="8"/>
      <c r="Z30" s="151">
        <v>0.76993543762306182</v>
      </c>
      <c r="AA30" s="151"/>
      <c r="AB30" s="151"/>
      <c r="AC30" s="151"/>
      <c r="AD30" s="151"/>
      <c r="AE30" s="151"/>
      <c r="AF30" s="151"/>
      <c r="AG30" s="8"/>
      <c r="AH30" s="8"/>
      <c r="AI30" s="89">
        <v>0.64901519964811105</v>
      </c>
      <c r="AJ30" s="89">
        <v>0.64615610185230432</v>
      </c>
      <c r="AK30" s="89">
        <v>0.69646379811328263</v>
      </c>
      <c r="AL30" s="89">
        <v>0.87855795995330876</v>
      </c>
    </row>
    <row r="31" spans="1:40" x14ac:dyDescent="0.25">
      <c r="A31" s="85" t="s">
        <v>180</v>
      </c>
      <c r="B31" s="151">
        <v>0.20459398560344935</v>
      </c>
      <c r="C31" s="151"/>
      <c r="D31" s="151"/>
      <c r="E31" s="151"/>
      <c r="F31" s="151"/>
      <c r="G31" s="151"/>
      <c r="H31" s="151"/>
      <c r="I31" s="43"/>
      <c r="J31" s="148">
        <v>6.5496910665711602E-2</v>
      </c>
      <c r="K31" s="148"/>
      <c r="L31" s="148"/>
      <c r="M31" s="148"/>
      <c r="N31" s="148"/>
      <c r="O31" s="148"/>
      <c r="P31" s="148"/>
      <c r="Q31" s="8"/>
      <c r="R31" s="148">
        <v>7.8740539099669632E-2</v>
      </c>
      <c r="S31" s="148"/>
      <c r="T31" s="148"/>
      <c r="U31" s="148"/>
      <c r="V31" s="148"/>
      <c r="W31" s="148"/>
      <c r="X31" s="148"/>
      <c r="Y31" s="8"/>
      <c r="Z31" s="148">
        <v>4.2275090652652544E-2</v>
      </c>
      <c r="AA31" s="148"/>
      <c r="AB31" s="148"/>
      <c r="AC31" s="148"/>
      <c r="AD31" s="148"/>
      <c r="AE31" s="148"/>
      <c r="AF31" s="148"/>
      <c r="AG31" s="8"/>
      <c r="AH31" s="8"/>
      <c r="AI31" s="88">
        <v>8.4959190655393188E-2</v>
      </c>
      <c r="AJ31" s="88">
        <v>7.4710424710424703E-2</v>
      </c>
      <c r="AK31" s="88">
        <v>3.5042789475779164E-2</v>
      </c>
      <c r="AL31" s="88">
        <v>3.1426775612822123E-2</v>
      </c>
    </row>
    <row r="32" spans="1:40" x14ac:dyDescent="0.25">
      <c r="A32" s="85" t="s">
        <v>181</v>
      </c>
      <c r="B32" s="148">
        <v>1.3062129276640317E-2</v>
      </c>
      <c r="C32" s="148"/>
      <c r="D32" s="148"/>
      <c r="E32" s="148"/>
      <c r="F32" s="148"/>
      <c r="G32" s="148"/>
      <c r="H32" s="148"/>
      <c r="I32" s="50"/>
      <c r="J32" s="148">
        <v>5.7774085713550218E-3</v>
      </c>
      <c r="K32" s="148"/>
      <c r="L32" s="148"/>
      <c r="M32" s="148"/>
      <c r="N32" s="148"/>
      <c r="O32" s="148"/>
      <c r="P32" s="148"/>
      <c r="Q32" s="8"/>
      <c r="R32" s="148">
        <v>3.4766032035799969E-2</v>
      </c>
      <c r="S32" s="148"/>
      <c r="T32" s="148"/>
      <c r="U32" s="148"/>
      <c r="V32" s="148"/>
      <c r="W32" s="148"/>
      <c r="X32" s="148"/>
      <c r="Y32" s="8"/>
      <c r="Z32" s="148">
        <v>2.1663540178093479E-2</v>
      </c>
      <c r="AA32" s="148"/>
      <c r="AB32" s="148"/>
      <c r="AC32" s="148"/>
      <c r="AD32" s="148"/>
      <c r="AE32" s="148"/>
      <c r="AF32" s="148"/>
      <c r="AG32" s="8"/>
      <c r="AH32" s="8"/>
      <c r="AI32" s="88">
        <v>9.8968769854845817E-4</v>
      </c>
      <c r="AJ32" s="88">
        <v>5.9381261912907471E-4</v>
      </c>
      <c r="AK32" s="88">
        <v>7.1647494327906693E-5</v>
      </c>
      <c r="AL32" s="88">
        <v>6.779204453623058E-3</v>
      </c>
    </row>
    <row r="33" spans="1:38" x14ac:dyDescent="0.25">
      <c r="A33" s="85" t="s">
        <v>182</v>
      </c>
      <c r="B33" s="148">
        <v>3.1515291767657701E-3</v>
      </c>
      <c r="C33" s="148"/>
      <c r="D33" s="148"/>
      <c r="E33" s="148"/>
      <c r="F33" s="148"/>
      <c r="G33" s="148"/>
      <c r="H33" s="148"/>
      <c r="I33" s="43"/>
      <c r="J33" s="148">
        <v>2.8648003036827255E-3</v>
      </c>
      <c r="K33" s="148"/>
      <c r="L33" s="148"/>
      <c r="M33" s="148"/>
      <c r="N33" s="148"/>
      <c r="O33" s="148"/>
      <c r="P33" s="148"/>
      <c r="Q33" s="8"/>
      <c r="R33" s="148">
        <v>3.3360527952568278E-3</v>
      </c>
      <c r="S33" s="148"/>
      <c r="T33" s="148"/>
      <c r="U33" s="148"/>
      <c r="V33" s="148"/>
      <c r="W33" s="148"/>
      <c r="X33" s="148"/>
      <c r="Y33" s="8"/>
      <c r="Z33" s="148">
        <v>5.9255880203508806E-3</v>
      </c>
      <c r="AA33" s="148"/>
      <c r="AB33" s="148"/>
      <c r="AC33" s="148"/>
      <c r="AD33" s="148"/>
      <c r="AE33" s="148"/>
      <c r="AF33" s="148"/>
      <c r="AG33" s="8"/>
      <c r="AH33" s="8"/>
      <c r="AI33" s="88">
        <v>1.4662039978495674E-5</v>
      </c>
      <c r="AJ33" s="88">
        <v>8.797223987097404E-5</v>
      </c>
      <c r="AK33" s="88">
        <v>0</v>
      </c>
      <c r="AL33" s="88">
        <v>2.4692466552931664E-4</v>
      </c>
    </row>
    <row r="34" spans="1:38" x14ac:dyDescent="0.25">
      <c r="B34" s="79"/>
      <c r="R34" s="52"/>
      <c r="Z34" s="52"/>
    </row>
    <row r="35" spans="1:38" hidden="1" x14ac:dyDescent="0.25">
      <c r="E35" s="52"/>
      <c r="F35" s="52"/>
    </row>
    <row r="36" spans="1:38" hidden="1" x14ac:dyDescent="0.25">
      <c r="C36" s="52"/>
      <c r="D36" s="52"/>
      <c r="E36" s="52"/>
      <c r="F36" s="52"/>
      <c r="G36" s="52"/>
    </row>
    <row r="37" spans="1:38" hidden="1" x14ac:dyDescent="0.25"/>
    <row r="38" spans="1:38" hidden="1" x14ac:dyDescent="0.25">
      <c r="C38" s="52"/>
      <c r="D38" s="52"/>
      <c r="E38" s="52"/>
      <c r="F38" s="52"/>
      <c r="G38" s="52"/>
    </row>
    <row r="39" spans="1:38" hidden="1" x14ac:dyDescent="0.25">
      <c r="C39" s="52"/>
      <c r="D39" s="52"/>
      <c r="E39" s="52"/>
      <c r="F39" s="52"/>
      <c r="G39" s="52"/>
      <c r="R39" s="1"/>
    </row>
    <row r="40" spans="1:38" hidden="1" x14ac:dyDescent="0.25">
      <c r="E40" s="52"/>
      <c r="F40" s="52"/>
    </row>
    <row r="41" spans="1:38" hidden="1" x14ac:dyDescent="0.25">
      <c r="E41" s="52"/>
      <c r="F41" s="52"/>
    </row>
  </sheetData>
  <mergeCells count="37">
    <mergeCell ref="Z33:AF33"/>
    <mergeCell ref="Z32:AF32"/>
    <mergeCell ref="Z31:AF31"/>
    <mergeCell ref="R31:X31"/>
    <mergeCell ref="AH2:AN2"/>
    <mergeCell ref="J28:P28"/>
    <mergeCell ref="R30:X30"/>
    <mergeCell ref="Z30:AF30"/>
    <mergeCell ref="Z29:AF29"/>
    <mergeCell ref="R29:X29"/>
    <mergeCell ref="R28:X28"/>
    <mergeCell ref="J27:P27"/>
    <mergeCell ref="J26:P26"/>
    <mergeCell ref="Z28:AF28"/>
    <mergeCell ref="B2:H2"/>
    <mergeCell ref="J2:P2"/>
    <mergeCell ref="R2:X2"/>
    <mergeCell ref="Z2:AF2"/>
    <mergeCell ref="J33:P33"/>
    <mergeCell ref="J32:P32"/>
    <mergeCell ref="J31:P31"/>
    <mergeCell ref="J30:P30"/>
    <mergeCell ref="J29:P29"/>
    <mergeCell ref="B33:H33"/>
    <mergeCell ref="B32:H32"/>
    <mergeCell ref="B31:H31"/>
    <mergeCell ref="B30:H30"/>
    <mergeCell ref="B29:H29"/>
    <mergeCell ref="R33:X33"/>
    <mergeCell ref="R32:X32"/>
    <mergeCell ref="B27:H27"/>
    <mergeCell ref="B28:H28"/>
    <mergeCell ref="R27:X27"/>
    <mergeCell ref="Z27:AF27"/>
    <mergeCell ref="Z26:AF26"/>
    <mergeCell ref="R26:X26"/>
    <mergeCell ref="B26:H2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8"/>
  <sheetViews>
    <sheetView workbookViewId="0">
      <selection activeCell="F29" sqref="A29:XFD1048576"/>
    </sheetView>
  </sheetViews>
  <sheetFormatPr defaultColWidth="0" defaultRowHeight="15" zeroHeight="1" x14ac:dyDescent="0.25"/>
  <cols>
    <col min="1" max="1" width="16.42578125" customWidth="1"/>
    <col min="2" max="2" width="12" bestFit="1" customWidth="1"/>
    <col min="3" max="3" width="8.85546875" customWidth="1"/>
    <col min="4" max="4" width="10.28515625" bestFit="1" customWidth="1"/>
    <col min="5" max="5" width="11.42578125" bestFit="1" customWidth="1"/>
    <col min="6" max="6" width="13.28515625" customWidth="1"/>
    <col min="7" max="7" width="17.7109375" bestFit="1" customWidth="1"/>
    <col min="8" max="9" width="8.85546875" customWidth="1"/>
    <col min="10" max="10" width="6.85546875" bestFit="1" customWidth="1"/>
    <col min="11" max="11" width="7.7109375" bestFit="1" customWidth="1"/>
    <col min="12" max="18" width="8.85546875" customWidth="1"/>
    <col min="19" max="16384" width="8.85546875" hidden="1"/>
  </cols>
  <sheetData>
    <row r="1" spans="1:17" ht="16.5" x14ac:dyDescent="0.3">
      <c r="A1" s="3" t="s">
        <v>381</v>
      </c>
    </row>
    <row r="2" spans="1:17" ht="39" x14ac:dyDescent="0.25">
      <c r="A2" s="93" t="s">
        <v>301</v>
      </c>
      <c r="B2" s="93" t="s">
        <v>330</v>
      </c>
      <c r="C2" s="93" t="s">
        <v>331</v>
      </c>
      <c r="D2" s="93" t="s">
        <v>292</v>
      </c>
      <c r="E2" s="93" t="s">
        <v>293</v>
      </c>
      <c r="F2" s="93" t="s">
        <v>300</v>
      </c>
      <c r="G2" s="93" t="s">
        <v>290</v>
      </c>
      <c r="H2" s="93" t="s">
        <v>296</v>
      </c>
      <c r="I2" s="93" t="s">
        <v>297</v>
      </c>
      <c r="J2" s="93" t="s">
        <v>298</v>
      </c>
      <c r="K2" s="93" t="s">
        <v>299</v>
      </c>
      <c r="L2" s="93" t="s">
        <v>327</v>
      </c>
      <c r="M2" s="93" t="s">
        <v>318</v>
      </c>
      <c r="N2" s="93" t="s">
        <v>328</v>
      </c>
      <c r="O2" s="93" t="s">
        <v>319</v>
      </c>
      <c r="P2" s="93" t="s">
        <v>320</v>
      </c>
      <c r="Q2" s="93" t="s">
        <v>329</v>
      </c>
    </row>
    <row r="3" spans="1:17" ht="77.25" customHeight="1" x14ac:dyDescent="0.25">
      <c r="A3" s="90" t="s">
        <v>321</v>
      </c>
      <c r="B3" s="9">
        <v>0.8414478098</v>
      </c>
      <c r="C3" s="9">
        <v>0.84033516279999998</v>
      </c>
      <c r="D3" s="9">
        <v>0.62574072780000001</v>
      </c>
      <c r="E3" s="9">
        <v>4.5725740612000001</v>
      </c>
      <c r="F3" s="9">
        <v>288</v>
      </c>
      <c r="G3" s="9" t="s">
        <v>294</v>
      </c>
      <c r="H3" s="9">
        <v>1.1855027171000001</v>
      </c>
      <c r="I3" s="9">
        <v>0.101669335</v>
      </c>
      <c r="J3" s="9">
        <v>11.66</v>
      </c>
      <c r="K3" s="9" t="s">
        <v>295</v>
      </c>
      <c r="L3" s="47"/>
      <c r="M3" s="9">
        <v>1.2523713927</v>
      </c>
      <c r="N3" s="9">
        <v>0.36870000000000003</v>
      </c>
      <c r="O3" s="9">
        <v>114.77289407000001</v>
      </c>
      <c r="P3" s="9">
        <v>0.63128202359999996</v>
      </c>
      <c r="Q3" s="9">
        <v>3.29</v>
      </c>
    </row>
    <row r="4" spans="1:17" ht="26.25" x14ac:dyDescent="0.25">
      <c r="A4" s="94"/>
      <c r="B4" s="9"/>
      <c r="C4" s="9"/>
      <c r="D4" s="9"/>
      <c r="E4" s="9"/>
      <c r="F4" s="9"/>
      <c r="G4" s="47" t="s">
        <v>345</v>
      </c>
      <c r="H4" s="9">
        <v>0.95828620809999998</v>
      </c>
      <c r="I4" s="9">
        <v>5.7505122499999999E-2</v>
      </c>
      <c r="J4" s="9">
        <v>16.66</v>
      </c>
      <c r="K4" s="9" t="s">
        <v>295</v>
      </c>
      <c r="L4" s="9">
        <v>3.3999931936999999</v>
      </c>
      <c r="M4" s="9"/>
      <c r="N4" s="9"/>
      <c r="O4" s="9"/>
      <c r="P4" s="9"/>
      <c r="Q4" s="9"/>
    </row>
    <row r="5" spans="1:17" x14ac:dyDescent="0.25">
      <c r="A5" s="94"/>
      <c r="B5" s="9"/>
      <c r="C5" s="9"/>
      <c r="D5" s="9"/>
      <c r="E5" s="9"/>
      <c r="F5" s="9"/>
      <c r="G5" s="9" t="s">
        <v>346</v>
      </c>
      <c r="H5" s="9">
        <v>0.78678046170000004</v>
      </c>
      <c r="I5" s="9">
        <v>0.1555990511</v>
      </c>
      <c r="J5" s="9">
        <v>5.0599999999999996</v>
      </c>
      <c r="K5" s="9" t="s">
        <v>295</v>
      </c>
      <c r="L5" s="9">
        <v>3.3999931936999999</v>
      </c>
      <c r="M5" s="9"/>
      <c r="N5" s="9"/>
      <c r="O5" s="9"/>
      <c r="P5" s="9"/>
      <c r="Q5" s="9"/>
    </row>
    <row r="6" spans="1:17" x14ac:dyDescent="0.25">
      <c r="A6" s="9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90" t="s">
        <v>322</v>
      </c>
      <c r="B7" s="9">
        <v>0.75343307520000002</v>
      </c>
      <c r="C7" s="9">
        <v>0.75224955390000003</v>
      </c>
      <c r="D7" s="9">
        <v>0.68107101439999995</v>
      </c>
      <c r="E7" s="9">
        <v>2.6955374133999999</v>
      </c>
      <c r="F7" s="9">
        <v>629</v>
      </c>
      <c r="G7" s="9" t="s">
        <v>294</v>
      </c>
      <c r="H7" s="9">
        <v>1.8343825525999999</v>
      </c>
      <c r="I7" s="9">
        <v>3.6083798399999999E-2</v>
      </c>
      <c r="J7" s="9">
        <v>50.84</v>
      </c>
      <c r="K7" s="9" t="s">
        <v>295</v>
      </c>
      <c r="L7" s="9"/>
      <c r="M7" s="9">
        <v>1.1676341554</v>
      </c>
      <c r="N7" s="9">
        <v>0.41360000000000002</v>
      </c>
      <c r="O7" s="9">
        <v>294.26115658999998</v>
      </c>
      <c r="P7" s="9">
        <v>0.68397644580000005</v>
      </c>
      <c r="Q7" s="9">
        <v>4.38</v>
      </c>
    </row>
    <row r="8" spans="1:17" x14ac:dyDescent="0.25">
      <c r="A8" s="94"/>
      <c r="B8" s="9"/>
      <c r="C8" s="9"/>
      <c r="D8" s="9"/>
      <c r="E8" s="9"/>
      <c r="F8" s="9"/>
      <c r="G8" s="9" t="s">
        <v>347</v>
      </c>
      <c r="H8" s="9">
        <v>-0.186843753</v>
      </c>
      <c r="I8" s="9">
        <v>3.9339796099999998E-2</v>
      </c>
      <c r="J8" s="9">
        <v>-4.75</v>
      </c>
      <c r="K8" s="9" t="s">
        <v>295</v>
      </c>
      <c r="L8" s="9">
        <v>1.0289521448000001</v>
      </c>
      <c r="M8" s="9"/>
      <c r="N8" s="9"/>
      <c r="O8" s="9"/>
      <c r="P8" s="9"/>
      <c r="Q8" s="9"/>
    </row>
    <row r="9" spans="1:17" x14ac:dyDescent="0.25">
      <c r="A9" s="94"/>
      <c r="B9" s="9"/>
      <c r="C9" s="9"/>
      <c r="D9" s="9"/>
      <c r="E9" s="9"/>
      <c r="F9" s="9"/>
      <c r="G9" s="9" t="s">
        <v>348</v>
      </c>
      <c r="H9" s="9">
        <v>0.64402471800000005</v>
      </c>
      <c r="I9" s="9">
        <v>3.9501983400000003E-2</v>
      </c>
      <c r="J9" s="9">
        <v>16.3</v>
      </c>
      <c r="K9" s="9" t="s">
        <v>295</v>
      </c>
      <c r="L9" s="9">
        <v>2.3542845037000002</v>
      </c>
      <c r="M9" s="9"/>
      <c r="N9" s="9"/>
      <c r="O9" s="9"/>
      <c r="P9" s="9"/>
      <c r="Q9" s="9"/>
    </row>
    <row r="10" spans="1:17" x14ac:dyDescent="0.25">
      <c r="A10" s="94"/>
      <c r="B10" s="9"/>
      <c r="C10" s="9"/>
      <c r="D10" s="9"/>
      <c r="E10" s="9"/>
      <c r="F10" s="9"/>
      <c r="G10" s="9" t="s">
        <v>346</v>
      </c>
      <c r="H10" s="9">
        <v>1.5331376036</v>
      </c>
      <c r="I10" s="9">
        <v>0.1058896361</v>
      </c>
      <c r="J10" s="9">
        <v>14.48</v>
      </c>
      <c r="K10" s="9" t="s">
        <v>295</v>
      </c>
      <c r="L10" s="9">
        <v>2.3473102732000002</v>
      </c>
      <c r="M10" s="9"/>
      <c r="N10" s="9"/>
      <c r="O10" s="9"/>
      <c r="P10" s="9"/>
      <c r="Q10" s="9"/>
    </row>
    <row r="11" spans="1:17" x14ac:dyDescent="0.25">
      <c r="A11" s="9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51.75" x14ac:dyDescent="0.25">
      <c r="A12" s="90" t="s">
        <v>323</v>
      </c>
      <c r="B12" s="9">
        <v>0.90314865929999999</v>
      </c>
      <c r="C12" s="9">
        <v>0.89960531759999995</v>
      </c>
      <c r="D12" s="9">
        <v>0.39457775070000001</v>
      </c>
      <c r="E12" s="9">
        <v>1.9800081508</v>
      </c>
      <c r="F12" s="9">
        <v>86</v>
      </c>
      <c r="G12" s="9" t="s">
        <v>294</v>
      </c>
      <c r="H12" s="9">
        <v>0.30653085920000001</v>
      </c>
      <c r="I12" s="91">
        <v>7.5654801199999996E-2</v>
      </c>
      <c r="J12" s="9">
        <v>4.05</v>
      </c>
      <c r="K12" s="9" t="s">
        <v>295</v>
      </c>
      <c r="L12" s="9"/>
      <c r="M12" s="9">
        <v>1.6699123825</v>
      </c>
      <c r="N12" s="9">
        <v>0.16350000000000001</v>
      </c>
      <c r="O12" s="9">
        <v>14.807530703999999</v>
      </c>
      <c r="P12" s="9">
        <v>0.41494649</v>
      </c>
      <c r="Q12" s="9">
        <v>1.8</v>
      </c>
    </row>
    <row r="13" spans="1:17" x14ac:dyDescent="0.25">
      <c r="A13" s="94"/>
      <c r="B13" s="9"/>
      <c r="C13" s="9"/>
      <c r="D13" s="9"/>
      <c r="E13" s="9"/>
      <c r="F13" s="9"/>
      <c r="G13" s="9" t="s">
        <v>294</v>
      </c>
      <c r="H13" s="9">
        <v>0.3911614792</v>
      </c>
      <c r="I13" s="9">
        <v>8.8149281299999993E-2</v>
      </c>
      <c r="J13" s="9">
        <v>4.4400000000000004</v>
      </c>
      <c r="K13" s="9" t="s">
        <v>295</v>
      </c>
      <c r="L13" s="9">
        <v>3.4737532236000002</v>
      </c>
      <c r="M13" s="9"/>
      <c r="N13" s="9"/>
      <c r="O13" s="9"/>
      <c r="P13" s="9"/>
      <c r="Q13" s="9"/>
    </row>
    <row r="14" spans="1:17" x14ac:dyDescent="0.25">
      <c r="A14" s="94"/>
      <c r="B14" s="9"/>
      <c r="C14" s="9"/>
      <c r="D14" s="9"/>
      <c r="E14" s="9"/>
      <c r="F14" s="9"/>
      <c r="G14" s="9" t="s">
        <v>348</v>
      </c>
      <c r="H14" s="9">
        <v>0.68297512859999998</v>
      </c>
      <c r="I14" s="9">
        <v>7.2336002799999993E-2</v>
      </c>
      <c r="J14" s="9">
        <v>9.44</v>
      </c>
      <c r="K14" s="9" t="s">
        <v>295</v>
      </c>
      <c r="L14" s="9">
        <v>3.2513138941999999</v>
      </c>
      <c r="M14" s="9"/>
      <c r="N14" s="9"/>
      <c r="O14" s="9"/>
      <c r="P14" s="9"/>
      <c r="Q14" s="9"/>
    </row>
    <row r="15" spans="1:17" x14ac:dyDescent="0.25">
      <c r="A15" s="94"/>
      <c r="B15" s="9"/>
      <c r="C15" s="9"/>
      <c r="D15" s="9"/>
      <c r="E15" s="9"/>
      <c r="F15" s="9"/>
      <c r="G15" s="9" t="s">
        <v>346</v>
      </c>
      <c r="H15" s="9">
        <v>0.65750718350000004</v>
      </c>
      <c r="I15" s="9">
        <v>0.16372622780000001</v>
      </c>
      <c r="J15" s="9">
        <v>4.0199999999999996</v>
      </c>
      <c r="K15" s="92">
        <v>1E-4</v>
      </c>
      <c r="L15" s="9">
        <v>1.6353517689999999</v>
      </c>
      <c r="M15" s="9"/>
      <c r="N15" s="9"/>
      <c r="O15" s="9"/>
      <c r="P15" s="9"/>
      <c r="Q15" s="9"/>
    </row>
    <row r="16" spans="1:17" x14ac:dyDescent="0.25">
      <c r="A16" s="94"/>
      <c r="B16" s="9"/>
      <c r="C16" s="9"/>
      <c r="D16" s="9"/>
      <c r="E16" s="9"/>
      <c r="F16" s="9"/>
      <c r="G16" s="9" t="s">
        <v>349</v>
      </c>
      <c r="H16" s="9">
        <v>0.27137623360000002</v>
      </c>
      <c r="I16" s="9">
        <v>6.3852865100000003E-2</v>
      </c>
      <c r="J16" s="9">
        <v>4.25</v>
      </c>
      <c r="K16" s="9" t="s">
        <v>295</v>
      </c>
      <c r="L16" s="9"/>
      <c r="M16" s="9"/>
      <c r="N16" s="9"/>
      <c r="O16" s="9"/>
      <c r="P16" s="9"/>
      <c r="Q16" s="9"/>
    </row>
    <row r="17" spans="1:17" x14ac:dyDescent="0.25">
      <c r="A17" s="94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26.25" x14ac:dyDescent="0.25">
      <c r="A18" s="90" t="s">
        <v>379</v>
      </c>
      <c r="B18" s="9">
        <v>0.87604148179999997</v>
      </c>
      <c r="C18" s="9">
        <v>0.87484091500000005</v>
      </c>
      <c r="D18" s="9">
        <v>0.6467506046</v>
      </c>
      <c r="E18" s="9">
        <v>6.0088113902</v>
      </c>
      <c r="F18" s="9">
        <v>418</v>
      </c>
      <c r="G18" s="9" t="s">
        <v>294</v>
      </c>
      <c r="H18" s="9">
        <v>4.2406223256000004</v>
      </c>
      <c r="I18" s="9">
        <v>5.4342310499999998E-2</v>
      </c>
      <c r="J18" s="9">
        <v>78.040000000000006</v>
      </c>
      <c r="K18" s="9" t="s">
        <v>295</v>
      </c>
      <c r="L18" s="9"/>
      <c r="M18" s="9">
        <v>1.2255563919000001</v>
      </c>
      <c r="N18" s="9">
        <v>0.38340000000000002</v>
      </c>
      <c r="O18" s="9">
        <v>177.80208135999999</v>
      </c>
      <c r="P18" s="9">
        <v>0.65219922649999995</v>
      </c>
      <c r="Q18" s="9">
        <v>4.5999999999999996</v>
      </c>
    </row>
    <row r="19" spans="1:17" x14ac:dyDescent="0.25">
      <c r="A19" s="94"/>
      <c r="B19" s="9"/>
      <c r="C19" s="9"/>
      <c r="D19" s="9"/>
      <c r="E19" s="9"/>
      <c r="F19" s="9"/>
      <c r="G19" s="9" t="s">
        <v>348</v>
      </c>
      <c r="H19" s="9">
        <v>0.57560051990000005</v>
      </c>
      <c r="I19" s="9">
        <v>4.7774568599999997E-2</v>
      </c>
      <c r="J19" s="9">
        <v>12.05</v>
      </c>
      <c r="K19" s="9" t="s">
        <v>295</v>
      </c>
      <c r="L19" s="9">
        <v>2.6214094033999999</v>
      </c>
      <c r="M19" s="9"/>
      <c r="N19" s="9"/>
      <c r="O19" s="9"/>
      <c r="P19" s="9"/>
      <c r="Q19" s="9"/>
    </row>
    <row r="20" spans="1:17" x14ac:dyDescent="0.25">
      <c r="A20" s="94"/>
      <c r="B20" s="9"/>
      <c r="C20" s="9"/>
      <c r="D20" s="9"/>
      <c r="E20" s="9"/>
      <c r="F20" s="9"/>
      <c r="G20" s="9" t="s">
        <v>347</v>
      </c>
      <c r="H20" s="9">
        <v>-0.311594492</v>
      </c>
      <c r="I20" s="9">
        <v>4.8936263600000002E-2</v>
      </c>
      <c r="J20" s="9">
        <v>-6.37</v>
      </c>
      <c r="K20" s="9" t="s">
        <v>295</v>
      </c>
      <c r="L20" s="9">
        <v>1.0511646898</v>
      </c>
      <c r="M20" s="9"/>
      <c r="N20" s="9"/>
      <c r="O20" s="9"/>
      <c r="P20" s="9"/>
      <c r="Q20" s="9"/>
    </row>
    <row r="21" spans="1:17" x14ac:dyDescent="0.25">
      <c r="A21" s="94"/>
      <c r="B21" s="9"/>
      <c r="C21" s="9"/>
      <c r="D21" s="9"/>
      <c r="E21" s="9"/>
      <c r="F21" s="9"/>
      <c r="G21" s="9" t="s">
        <v>346</v>
      </c>
      <c r="H21" s="9">
        <v>1.8363977072</v>
      </c>
      <c r="I21" s="9">
        <v>0.127925182</v>
      </c>
      <c r="J21" s="9">
        <v>14.36</v>
      </c>
      <c r="K21" s="9" t="s">
        <v>295</v>
      </c>
      <c r="L21" s="9">
        <v>2.2800239161999998</v>
      </c>
      <c r="M21" s="9"/>
      <c r="N21" s="9"/>
      <c r="O21" s="9"/>
      <c r="P21" s="9"/>
      <c r="Q21" s="9"/>
    </row>
    <row r="22" spans="1:17" x14ac:dyDescent="0.25">
      <c r="A22" s="94"/>
      <c r="B22" s="9"/>
      <c r="C22" s="9"/>
      <c r="D22" s="9"/>
      <c r="E22" s="9"/>
      <c r="F22" s="9"/>
      <c r="G22" s="9" t="s">
        <v>349</v>
      </c>
      <c r="H22" s="9">
        <v>1.0558913464999999</v>
      </c>
      <c r="I22" s="9">
        <v>5.6657108999999997E-2</v>
      </c>
      <c r="J22" s="9">
        <v>18.64</v>
      </c>
      <c r="K22" s="9" t="s">
        <v>295</v>
      </c>
      <c r="L22" s="9">
        <v>1.5293404368000001</v>
      </c>
      <c r="M22" s="9"/>
      <c r="N22" s="9"/>
      <c r="O22" s="9"/>
      <c r="P22" s="9"/>
      <c r="Q22" s="9"/>
    </row>
    <row r="23" spans="1:17" x14ac:dyDescent="0.25">
      <c r="A23" s="9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t="39" x14ac:dyDescent="0.25">
      <c r="A24" s="90" t="s">
        <v>380</v>
      </c>
      <c r="B24" s="9">
        <v>0.96024905780000003</v>
      </c>
      <c r="C24" s="9">
        <v>0.95879475510000001</v>
      </c>
      <c r="D24" s="9">
        <v>0.39457775070000001</v>
      </c>
      <c r="E24" s="9">
        <v>-4.4099945849999997</v>
      </c>
      <c r="F24" s="9">
        <v>86</v>
      </c>
      <c r="G24" s="9" t="s">
        <v>294</v>
      </c>
      <c r="H24" s="9">
        <v>-7.1144973890000003</v>
      </c>
      <c r="I24" s="9">
        <v>8.8149281299999993E-2</v>
      </c>
      <c r="J24" s="9">
        <v>-80.709999999999994</v>
      </c>
      <c r="K24" s="9" t="s">
        <v>295</v>
      </c>
      <c r="L24" s="9"/>
      <c r="M24" s="9">
        <v>1.6699123825</v>
      </c>
      <c r="N24" s="9">
        <v>0.16350000000000001</v>
      </c>
      <c r="O24" s="9">
        <v>14.807530703999999</v>
      </c>
      <c r="P24" s="9">
        <v>0.41494649</v>
      </c>
      <c r="Q24" s="9">
        <v>1.8</v>
      </c>
    </row>
    <row r="25" spans="1:17" x14ac:dyDescent="0.25">
      <c r="A25" s="9"/>
      <c r="B25" s="9"/>
      <c r="C25" s="9"/>
      <c r="D25" s="9"/>
      <c r="E25" s="9"/>
      <c r="F25" s="9"/>
      <c r="G25" s="9" t="s">
        <v>348</v>
      </c>
      <c r="H25" s="9">
        <v>0.68297512859999998</v>
      </c>
      <c r="I25" s="9">
        <v>7.2336002799999993E-2</v>
      </c>
      <c r="J25" s="9">
        <v>9.44</v>
      </c>
      <c r="K25" s="9" t="s">
        <v>295</v>
      </c>
      <c r="L25" s="9">
        <v>3.4737532236000002</v>
      </c>
      <c r="M25" s="9"/>
      <c r="N25" s="9"/>
      <c r="O25" s="9"/>
      <c r="P25" s="9"/>
      <c r="Q25" s="9"/>
    </row>
    <row r="26" spans="1:17" x14ac:dyDescent="0.25">
      <c r="A26" s="9"/>
      <c r="B26" s="9"/>
      <c r="C26" s="9"/>
      <c r="D26" s="9"/>
      <c r="E26" s="9"/>
      <c r="F26" s="9"/>
      <c r="G26" s="9" t="s">
        <v>349</v>
      </c>
      <c r="H26" s="9">
        <v>1.2713762336000001</v>
      </c>
      <c r="I26" s="9">
        <v>6.3852865100000003E-2</v>
      </c>
      <c r="J26" s="9">
        <v>19.91</v>
      </c>
      <c r="K26" s="9" t="s">
        <v>295</v>
      </c>
      <c r="L26" s="9">
        <v>1.6353517689999999</v>
      </c>
      <c r="M26" s="9"/>
      <c r="N26" s="9"/>
      <c r="O26" s="9"/>
      <c r="P26" s="9"/>
      <c r="Q26" s="9"/>
    </row>
    <row r="27" spans="1:17" x14ac:dyDescent="0.25">
      <c r="A27" s="9"/>
      <c r="B27" s="9"/>
      <c r="C27" s="9"/>
      <c r="D27" s="9"/>
      <c r="E27" s="9"/>
      <c r="F27" s="9"/>
      <c r="G27" s="9" t="s">
        <v>346</v>
      </c>
      <c r="H27" s="9">
        <v>0.65750718350000004</v>
      </c>
      <c r="I27" s="9">
        <v>0.16372622780000001</v>
      </c>
      <c r="J27" s="9">
        <v>4.0199999999999996</v>
      </c>
      <c r="K27" s="92">
        <v>1E-4</v>
      </c>
      <c r="L27" s="9">
        <v>3.2513138941999999</v>
      </c>
      <c r="M27" s="9"/>
      <c r="N27" s="9"/>
      <c r="O27" s="9"/>
      <c r="P27" s="9"/>
      <c r="Q27" s="9"/>
    </row>
    <row r="28" spans="1:17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Table1</vt:lpstr>
      <vt:lpstr>Table2</vt:lpstr>
      <vt:lpstr>Table3</vt:lpstr>
      <vt:lpstr>Table 4</vt:lpstr>
      <vt:lpstr>table 5</vt:lpstr>
      <vt:lpstr>table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Paretti, Nicholas V.</dc:creator>
  <cp:lastModifiedBy>Tran, Jerry</cp:lastModifiedBy>
  <cp:lastPrinted>2018-04-20T16:32:57Z</cp:lastPrinted>
  <dcterms:created xsi:type="dcterms:W3CDTF">2016-12-02T20:32:04Z</dcterms:created>
  <dcterms:modified xsi:type="dcterms:W3CDTF">2019-10-11T17:50:35Z</dcterms:modified>
</cp:coreProperties>
</file>