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dison (Columbus) PSC\FY19\mad19-emnk00-1921_Leaf_SIR_098814\files_for_layout\Appedix_tables_final_VMD\"/>
    </mc:Choice>
  </mc:AlternateContent>
  <xr:revisionPtr revIDLastSave="0" documentId="13_ncr:1_{518C8B85-C61E-4AE4-A3E9-6639D0BA6231}" xr6:coauthVersionLast="44" xr6:coauthVersionMax="44" xr10:uidLastSave="{00000000-0000-0000-0000-000000000000}"/>
  <bookViews>
    <workbookView xWindow="52935" yWindow="2115" windowWidth="23340" windowHeight="13095" activeTab="1" xr2:uid="{00000000-000D-0000-FFFF-FFFF00000000}"/>
  </bookViews>
  <sheets>
    <sheet name="6-1" sheetId="2" r:id="rId1"/>
    <sheet name="6-2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1" l="1"/>
  <c r="H8" i="1"/>
  <c r="G8" i="1"/>
  <c r="I6" i="1"/>
  <c r="G6" i="1"/>
  <c r="F7" i="1"/>
  <c r="I7" i="1" s="1"/>
  <c r="G7" i="1" l="1"/>
  <c r="H7" i="1"/>
</calcChain>
</file>

<file path=xl/sharedStrings.xml><?xml version="1.0" encoding="utf-8"?>
<sst xmlns="http://schemas.openxmlformats.org/spreadsheetml/2006/main" count="50" uniqueCount="44">
  <si>
    <t xml:space="preserve">Min </t>
  </si>
  <si>
    <t>Max</t>
  </si>
  <si>
    <t>VTP2</t>
  </si>
  <si>
    <t>VTP3</t>
  </si>
  <si>
    <t>VTP4</t>
  </si>
  <si>
    <t>PZ8</t>
  </si>
  <si>
    <t>PZ0/PZ1</t>
  </si>
  <si>
    <t>Parameter</t>
  </si>
  <si>
    <t xml:space="preserve">Value used for  VFLUX  </t>
  </si>
  <si>
    <t>Schwartz and Zhang (2003)</t>
  </si>
  <si>
    <t>Dispersivity, in meters</t>
  </si>
  <si>
    <t>Thermal conductivity, in cal/(s-cm-°C)</t>
  </si>
  <si>
    <t>n/a</t>
  </si>
  <si>
    <t xml:space="preserve"> </t>
  </si>
  <si>
    <t>Table 6.2.   Summary of estimated groundwater fluxes and effective vertical hydraulic conductivities.</t>
  </si>
  <si>
    <t xml:space="preserve">Table 6.1.   Sensitivity analysis of thermal parameters for 1DTempPro using site VTP3  data. </t>
  </si>
  <si>
    <r>
      <t>Volumetric heat capacity of the dry sediment, in cal / (cm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 - °C)</t>
    </r>
  </si>
  <si>
    <r>
      <t>1.9 x 10</t>
    </r>
    <r>
      <rPr>
        <vertAlign val="superscript"/>
        <sz val="11"/>
        <color theme="1"/>
        <rFont val="Calibri"/>
        <family val="2"/>
        <scheme val="minor"/>
      </rPr>
      <t xml:space="preserve">6 </t>
    </r>
    <r>
      <rPr>
        <sz val="11"/>
        <color theme="1"/>
        <rFont val="Calibri"/>
        <family val="2"/>
        <scheme val="minor"/>
      </rPr>
      <t>(quartz or soil minerals), 2.0 x 10</t>
    </r>
    <r>
      <rPr>
        <vertAlign val="superscript"/>
        <sz val="11"/>
        <color theme="1"/>
        <rFont val="Calibri"/>
        <family val="2"/>
        <scheme val="minor"/>
      </rPr>
      <t xml:space="preserve">6  </t>
    </r>
    <r>
      <rPr>
        <sz val="11"/>
        <color theme="1"/>
        <rFont val="Calibri"/>
        <family val="2"/>
        <scheme val="minor"/>
      </rPr>
      <t>(clay minerals), 2.5 x 10</t>
    </r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 (organic matter)</t>
    </r>
  </si>
  <si>
    <r>
      <t>2.0x10</t>
    </r>
    <r>
      <rPr>
        <vertAlign val="superscript"/>
        <sz val="11"/>
        <color theme="1"/>
        <rFont val="Calibri"/>
        <family val="2"/>
        <scheme val="minor"/>
      </rPr>
      <t>6</t>
    </r>
  </si>
  <si>
    <r>
      <t>1.5x10</t>
    </r>
    <r>
      <rPr>
        <vertAlign val="superscript"/>
        <sz val="11"/>
        <color theme="1"/>
        <rFont val="Calibri"/>
        <family val="2"/>
        <scheme val="minor"/>
      </rPr>
      <t>5</t>
    </r>
  </si>
  <si>
    <r>
      <t>Volumetric heat capacity of the water, in cal / (cm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 - °C) </t>
    </r>
  </si>
  <si>
    <r>
      <t>4.2 x 10</t>
    </r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(water at 20 ˚C)</t>
    </r>
  </si>
  <si>
    <r>
      <t>4.2x10</t>
    </r>
    <r>
      <rPr>
        <vertAlign val="superscript"/>
        <sz val="11"/>
        <color theme="1"/>
        <rFont val="Calibri"/>
        <family val="2"/>
        <scheme val="minor"/>
      </rPr>
      <t>6</t>
    </r>
  </si>
  <si>
    <t>Literature range</t>
  </si>
  <si>
    <t>Literature source</t>
  </si>
  <si>
    <t>Porosity, unitless</t>
  </si>
  <si>
    <t>0.25–0.53 (fine sand)</t>
  </si>
  <si>
    <t xml:space="preserve">0.0005–0.01 </t>
  </si>
  <si>
    <t>1.8–2.2 (sand to sandy loam)</t>
  </si>
  <si>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0.002</t>
    </r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</si>
  <si>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2.1x10</t>
    </r>
    <r>
      <rPr>
        <vertAlign val="superscript"/>
        <sz val="11"/>
        <color theme="1"/>
        <rFont val="Calibri"/>
        <family val="2"/>
        <scheme val="minor"/>
      </rPr>
      <t>4</t>
    </r>
  </si>
  <si>
    <t>[s, seconds; cm , centimeter; °C, degree Celsius; cal, calorie]</t>
  </si>
  <si>
    <t>Fetter (1994)</t>
  </si>
  <si>
    <t>Stonestrom and Constantz (2003)</t>
  </si>
  <si>
    <t>Nearest mini-piezometer</t>
  </si>
  <si>
    <t>Mean mini-piezometer vertical hydraulic gradient, ft/ft</t>
  </si>
  <si>
    <t>Average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</si>
  <si>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Unless otherwise noted, the standard deviation was calculated using the range rule as the maximum literature value minus the minimum literature value and divided by four. 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</si>
  <si>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From Gordon and others (2012).</t>
    </r>
  </si>
  <si>
    <t>Vertical temperature profiler location</t>
  </si>
  <si>
    <t>[ft/ft, foot per foot; min, minimum; max, maximum]</t>
  </si>
  <si>
    <t xml:space="preserve">Estimated mean  groundwater flux, in foot per day </t>
  </si>
  <si>
    <t>Effective vertical hydraulic conductivity of the lakebed sediment, in foot per day</t>
  </si>
  <si>
    <r>
      <t>Standard deviation used for Monte Carlo analysis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</si>
</sst>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E+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" fontId="0" fillId="0" borderId="0" xfId="0" applyNumberFormat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65" fontId="0" fillId="0" borderId="0" xfId="0" applyNumberFormat="1" applyFont="1" applyFill="1" applyAlignment="1">
      <alignment horizontal="center" vertical="center" wrapText="1"/>
    </xf>
    <xf numFmtId="11" fontId="0" fillId="0" borderId="0" xfId="0" applyNumberFormat="1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11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left" wrapText="1"/>
    </xf>
    <xf numFmtId="0" fontId="2" fillId="0" borderId="0" xfId="0" applyFont="1"/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"/>
  <sheetViews>
    <sheetView workbookViewId="0">
      <selection activeCell="C11" sqref="C11"/>
    </sheetView>
  </sheetViews>
  <sheetFormatPr defaultRowHeight="15" x14ac:dyDescent="0.25"/>
  <cols>
    <col min="1" max="1" width="14.42578125" customWidth="1"/>
    <col min="2" max="2" width="26.42578125" customWidth="1"/>
    <col min="3" max="3" width="14.42578125" customWidth="1"/>
    <col min="4" max="4" width="13.85546875" customWidth="1"/>
    <col min="5" max="5" width="18.28515625" customWidth="1"/>
  </cols>
  <sheetData>
    <row r="1" spans="1:5" ht="15.75" x14ac:dyDescent="0.25">
      <c r="A1" s="26" t="s">
        <v>15</v>
      </c>
      <c r="B1" s="26"/>
      <c r="C1" s="26"/>
      <c r="D1" s="26"/>
      <c r="E1" s="26"/>
    </row>
    <row r="2" spans="1:5" ht="16.5" x14ac:dyDescent="0.3">
      <c r="A2" s="24" t="s">
        <v>31</v>
      </c>
    </row>
    <row r="4" spans="1:5" ht="47.25" x14ac:dyDescent="0.25">
      <c r="A4" s="14" t="s">
        <v>7</v>
      </c>
      <c r="B4" s="14" t="s">
        <v>23</v>
      </c>
      <c r="C4" s="14" t="s">
        <v>24</v>
      </c>
      <c r="D4" s="14" t="s">
        <v>8</v>
      </c>
      <c r="E4" s="14" t="s">
        <v>43</v>
      </c>
    </row>
    <row r="5" spans="1:5" ht="30" x14ac:dyDescent="0.25">
      <c r="A5" s="15" t="s">
        <v>25</v>
      </c>
      <c r="B5" s="15" t="s">
        <v>26</v>
      </c>
      <c r="C5" s="15" t="s">
        <v>9</v>
      </c>
      <c r="D5" s="15">
        <v>0.39</v>
      </c>
      <c r="E5" s="15">
        <v>7.0000000000000007E-2</v>
      </c>
    </row>
    <row r="6" spans="1:5" ht="30" x14ac:dyDescent="0.25">
      <c r="A6" s="16" t="s">
        <v>10</v>
      </c>
      <c r="B6" s="15" t="s">
        <v>27</v>
      </c>
      <c r="C6" s="15" t="s">
        <v>32</v>
      </c>
      <c r="D6" s="15">
        <v>5.0000000000000001E-3</v>
      </c>
      <c r="E6" s="15" t="s">
        <v>29</v>
      </c>
    </row>
    <row r="7" spans="1:5" ht="60" x14ac:dyDescent="0.25">
      <c r="A7" s="16" t="s">
        <v>11</v>
      </c>
      <c r="B7" s="15" t="s">
        <v>28</v>
      </c>
      <c r="C7" s="15" t="s">
        <v>33</v>
      </c>
      <c r="D7" s="15">
        <v>2</v>
      </c>
      <c r="E7" s="15">
        <v>0.1</v>
      </c>
    </row>
    <row r="8" spans="1:5" ht="77.25" x14ac:dyDescent="0.25">
      <c r="A8" s="15" t="s">
        <v>16</v>
      </c>
      <c r="B8" s="15" t="s">
        <v>17</v>
      </c>
      <c r="C8" s="15" t="s">
        <v>33</v>
      </c>
      <c r="D8" s="17" t="s">
        <v>18</v>
      </c>
      <c r="E8" s="18" t="s">
        <v>19</v>
      </c>
    </row>
    <row r="9" spans="1:5" ht="77.25" x14ac:dyDescent="0.25">
      <c r="A9" s="19" t="s">
        <v>20</v>
      </c>
      <c r="B9" s="19" t="s">
        <v>21</v>
      </c>
      <c r="C9" s="19" t="s">
        <v>33</v>
      </c>
      <c r="D9" s="20" t="s">
        <v>22</v>
      </c>
      <c r="E9" s="21" t="s">
        <v>30</v>
      </c>
    </row>
    <row r="10" spans="1:5" ht="40.5" customHeight="1" x14ac:dyDescent="0.25">
      <c r="A10" s="30" t="s">
        <v>37</v>
      </c>
      <c r="B10" s="30"/>
      <c r="C10" s="30"/>
      <c r="D10" s="30"/>
      <c r="E10" s="30"/>
    </row>
    <row r="11" spans="1:5" ht="17.25" x14ac:dyDescent="0.25">
      <c r="A11" s="23" t="s">
        <v>38</v>
      </c>
      <c r="B11" s="23"/>
      <c r="C11" s="23"/>
      <c r="D11" s="22"/>
      <c r="E11" s="22"/>
    </row>
    <row r="12" spans="1:5" ht="30" customHeight="1" x14ac:dyDescent="0.25">
      <c r="A12" s="25"/>
      <c r="B12" s="25"/>
      <c r="C12" s="25"/>
      <c r="D12" s="25"/>
      <c r="E12" s="25"/>
    </row>
  </sheetData>
  <mergeCells count="3">
    <mergeCell ref="A12:E12"/>
    <mergeCell ref="A1:E1"/>
    <mergeCell ref="A10:E10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"/>
  <sheetViews>
    <sheetView tabSelected="1" workbookViewId="0">
      <selection activeCell="E11" sqref="E11"/>
    </sheetView>
  </sheetViews>
  <sheetFormatPr defaultRowHeight="15" x14ac:dyDescent="0.25"/>
  <cols>
    <col min="1" max="1" width="16.140625" style="13" customWidth="1"/>
    <col min="2" max="2" width="18" customWidth="1"/>
    <col min="3" max="4" width="10.7109375" customWidth="1"/>
    <col min="5" max="5" width="10.85546875" customWidth="1"/>
    <col min="6" max="6" width="16.28515625" customWidth="1"/>
    <col min="7" max="7" width="12.28515625" customWidth="1"/>
  </cols>
  <sheetData>
    <row r="1" spans="1:9" x14ac:dyDescent="0.25">
      <c r="A1" s="28" t="s">
        <v>14</v>
      </c>
      <c r="B1" s="29"/>
      <c r="C1" s="29"/>
      <c r="D1" s="29"/>
      <c r="E1" s="29"/>
      <c r="F1" s="29"/>
      <c r="G1" s="29"/>
      <c r="H1" s="29"/>
      <c r="I1" s="29"/>
    </row>
    <row r="2" spans="1:9" x14ac:dyDescent="0.25">
      <c r="A2" s="29" t="s">
        <v>40</v>
      </c>
      <c r="B2" s="29"/>
      <c r="C2" s="29"/>
      <c r="D2" s="29"/>
      <c r="E2" s="29"/>
      <c r="F2" s="29"/>
      <c r="G2" s="29"/>
      <c r="H2" s="29"/>
      <c r="I2" s="29"/>
    </row>
    <row r="4" spans="1:9" ht="60" x14ac:dyDescent="0.25">
      <c r="A4" s="10" t="s">
        <v>39</v>
      </c>
      <c r="B4" s="3" t="s">
        <v>34</v>
      </c>
      <c r="C4" s="27" t="s">
        <v>41</v>
      </c>
      <c r="D4" s="27"/>
      <c r="E4" s="27"/>
      <c r="F4" s="3" t="s">
        <v>35</v>
      </c>
      <c r="G4" s="27" t="s">
        <v>42</v>
      </c>
      <c r="H4" s="27"/>
      <c r="I4" s="27"/>
    </row>
    <row r="5" spans="1:9" x14ac:dyDescent="0.25">
      <c r="A5" s="5"/>
      <c r="B5" s="5"/>
      <c r="C5" s="2" t="s">
        <v>0</v>
      </c>
      <c r="D5" s="2" t="s">
        <v>36</v>
      </c>
      <c r="E5" s="2" t="s">
        <v>1</v>
      </c>
      <c r="F5" s="4"/>
      <c r="G5" s="2" t="s">
        <v>0</v>
      </c>
      <c r="H5" s="2" t="s">
        <v>36</v>
      </c>
      <c r="I5" s="2" t="s">
        <v>1</v>
      </c>
    </row>
    <row r="6" spans="1:9" x14ac:dyDescent="0.25">
      <c r="A6" s="11" t="s">
        <v>2</v>
      </c>
      <c r="B6" s="1" t="s">
        <v>5</v>
      </c>
      <c r="C6" s="1">
        <v>-0.2</v>
      </c>
      <c r="D6" s="6">
        <v>0</v>
      </c>
      <c r="E6" s="1">
        <v>0.2</v>
      </c>
      <c r="F6" s="1">
        <v>-0.06</v>
      </c>
      <c r="G6" s="8">
        <f>C6/F6</f>
        <v>3.3333333333333335</v>
      </c>
      <c r="H6" s="8" t="s">
        <v>12</v>
      </c>
      <c r="I6" s="8">
        <f>-E6/F6</f>
        <v>3.3333333333333335</v>
      </c>
    </row>
    <row r="7" spans="1:9" x14ac:dyDescent="0.25">
      <c r="A7" s="11" t="s">
        <v>3</v>
      </c>
      <c r="B7" s="1" t="s">
        <v>6</v>
      </c>
      <c r="C7" s="1">
        <v>-0.1</v>
      </c>
      <c r="D7" s="1">
        <v>-0.4</v>
      </c>
      <c r="E7" s="1">
        <v>-0.6</v>
      </c>
      <c r="F7" s="1">
        <f>AVERAGE(-0.14, -0.04)</f>
        <v>-9.0000000000000011E-2</v>
      </c>
      <c r="G7" s="8">
        <f>C7/F7</f>
        <v>1.1111111111111109</v>
      </c>
      <c r="H7" s="8">
        <f>D7/F7</f>
        <v>4.4444444444444438</v>
      </c>
      <c r="I7" s="8">
        <f>E7/F7</f>
        <v>6.6666666666666661</v>
      </c>
    </row>
    <row r="8" spans="1:9" x14ac:dyDescent="0.25">
      <c r="A8" s="12" t="s">
        <v>4</v>
      </c>
      <c r="B8" s="7" t="s">
        <v>5</v>
      </c>
      <c r="C8" s="7">
        <v>-1.6</v>
      </c>
      <c r="D8" s="7">
        <v>-1.9</v>
      </c>
      <c r="E8" s="7">
        <v>-2.2000000000000002</v>
      </c>
      <c r="F8" s="7">
        <v>-0.06</v>
      </c>
      <c r="G8" s="9">
        <f>C8/F8</f>
        <v>26.666666666666668</v>
      </c>
      <c r="H8" s="9">
        <f>D8/F8</f>
        <v>31.666666666666668</v>
      </c>
      <c r="I8" s="9">
        <f>E8/F8</f>
        <v>36.666666666666671</v>
      </c>
    </row>
    <row r="14" spans="1:9" x14ac:dyDescent="0.25">
      <c r="D14" t="s">
        <v>13</v>
      </c>
    </row>
  </sheetData>
  <mergeCells count="4">
    <mergeCell ref="G4:I4"/>
    <mergeCell ref="C4:E4"/>
    <mergeCell ref="A1:I1"/>
    <mergeCell ref="A2:I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6-1</vt:lpstr>
      <vt:lpstr>6-2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Haserodt, Megan Joy</dc:creator>
  <cp:lastModifiedBy>Dressler, Valerie M.</cp:lastModifiedBy>
  <dcterms:created xsi:type="dcterms:W3CDTF">2018-06-12T19:53:41Z</dcterms:created>
  <dcterms:modified xsi:type="dcterms:W3CDTF">2020-05-13T16:01:18Z</dcterms:modified>
</cp:coreProperties>
</file>