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525" windowWidth="1626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'Sheet1'!$A$1:$J$195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<sst xmlns="http://schemas.openxmlformats.org/spreadsheetml/2006/main" count="187" uniqueCount="73">
  <si>
    <t>Estimating equation</t>
  </si>
  <si>
    <t>Standard error of estimate, in percent</t>
  </si>
  <si>
    <t>Coefficient of determi-nation</t>
  </si>
  <si>
    <r>
      <t>Table 4</t>
    </r>
    <r>
      <rPr>
        <sz val="10"/>
        <rFont val="Times"/>
        <family val="1"/>
      </rPr>
      <t>. Estimating equations for monthly low-duration flows for July, August, and September in Regions 1-7, Alaska and conterminous basins in Canada</t>
    </r>
  </si>
  <si>
    <t>Region 1 (65 streamflow gaging stations)</t>
  </si>
  <si>
    <t>JULY98</t>
  </si>
  <si>
    <t>JULY95</t>
  </si>
  <si>
    <t>JULY90</t>
  </si>
  <si>
    <t>JULY85</t>
  </si>
  <si>
    <t>JULY80</t>
  </si>
  <si>
    <t>JULY70</t>
  </si>
  <si>
    <t>JULY60</t>
  </si>
  <si>
    <t>JULY50</t>
  </si>
  <si>
    <t>AUG98</t>
  </si>
  <si>
    <t>AUG95</t>
  </si>
  <si>
    <t>AUG90</t>
  </si>
  <si>
    <t>AUG85</t>
  </si>
  <si>
    <t>AUG80</t>
  </si>
  <si>
    <t>AUG70</t>
  </si>
  <si>
    <t>AUG60</t>
  </si>
  <si>
    <t>AUG50</t>
  </si>
  <si>
    <t>SEPT98</t>
  </si>
  <si>
    <t>SEPT95</t>
  </si>
  <si>
    <t>SEPT90</t>
  </si>
  <si>
    <t>SEPT85</t>
  </si>
  <si>
    <t>SEPT80</t>
  </si>
  <si>
    <t>SEPT70</t>
  </si>
  <si>
    <t>SEPT60</t>
  </si>
  <si>
    <t>SEPT50</t>
  </si>
  <si>
    <t>Region 2 (23 streamflow gaging stations)</t>
  </si>
  <si>
    <t>Regions 3 and 4 (58 streamflow gaging stations)</t>
  </si>
  <si>
    <t>Region 5 (35 streamflow gaging stations)</t>
  </si>
  <si>
    <t>Region 6 (36 streamflow gaging stations)</t>
  </si>
  <si>
    <t>Region 7 (13 streamflow gaging stations)</t>
  </si>
  <si>
    <t>&gt;500</t>
  </si>
  <si>
    <r>
      <t>1</t>
    </r>
    <r>
      <rPr>
        <i/>
        <sz val="10"/>
        <rFont val="Times"/>
        <family val="1"/>
      </rPr>
      <t>JULY98</t>
    </r>
  </si>
  <si>
    <r>
      <t>1,2</t>
    </r>
    <r>
      <rPr>
        <i/>
        <sz val="10"/>
        <rFont val="Times"/>
        <family val="1"/>
      </rPr>
      <t>JULY95</t>
    </r>
  </si>
  <si>
    <r>
      <t>1</t>
    </r>
    <r>
      <rPr>
        <i/>
        <sz val="10"/>
        <rFont val="Times"/>
        <family val="1"/>
      </rPr>
      <t>JULY90</t>
    </r>
  </si>
  <si>
    <r>
      <t>1</t>
    </r>
    <r>
      <rPr>
        <i/>
        <sz val="10"/>
        <rFont val="Times"/>
        <family val="1"/>
      </rPr>
      <t>JULY85</t>
    </r>
  </si>
  <si>
    <r>
      <t>1</t>
    </r>
    <r>
      <rPr>
        <i/>
        <sz val="10"/>
        <rFont val="Times"/>
        <family val="1"/>
      </rPr>
      <t>JULY80</t>
    </r>
  </si>
  <si>
    <r>
      <t>1</t>
    </r>
    <r>
      <rPr>
        <i/>
        <sz val="10"/>
        <rFont val="Times"/>
        <family val="1"/>
      </rPr>
      <t>JULY70</t>
    </r>
  </si>
  <si>
    <r>
      <t>1</t>
    </r>
    <r>
      <rPr>
        <i/>
        <sz val="10"/>
        <rFont val="Times"/>
        <family val="1"/>
      </rPr>
      <t>JULY60</t>
    </r>
  </si>
  <si>
    <r>
      <t>1</t>
    </r>
    <r>
      <rPr>
        <i/>
        <sz val="10"/>
        <rFont val="Times"/>
        <family val="1"/>
      </rPr>
      <t>JULY50</t>
    </r>
  </si>
  <si>
    <r>
      <t>1,2</t>
    </r>
    <r>
      <rPr>
        <i/>
        <sz val="10"/>
        <rFont val="Times"/>
        <family val="1"/>
      </rPr>
      <t>AUG98</t>
    </r>
  </si>
  <si>
    <r>
      <t>1,2</t>
    </r>
    <r>
      <rPr>
        <i/>
        <sz val="10"/>
        <rFont val="Times"/>
        <family val="1"/>
      </rPr>
      <t>AUG95</t>
    </r>
  </si>
  <si>
    <r>
      <t>1,2</t>
    </r>
    <r>
      <rPr>
        <i/>
        <sz val="10"/>
        <rFont val="Times"/>
        <family val="1"/>
      </rPr>
      <t>AUG90</t>
    </r>
  </si>
  <si>
    <r>
      <t>1</t>
    </r>
    <r>
      <rPr>
        <i/>
        <sz val="10"/>
        <rFont val="Times"/>
        <family val="1"/>
      </rPr>
      <t>AUG85</t>
    </r>
  </si>
  <si>
    <r>
      <t>1</t>
    </r>
    <r>
      <rPr>
        <i/>
        <sz val="10"/>
        <rFont val="Times"/>
        <family val="1"/>
      </rPr>
      <t>AUG80</t>
    </r>
  </si>
  <si>
    <r>
      <t>1</t>
    </r>
    <r>
      <rPr>
        <i/>
        <sz val="10"/>
        <rFont val="Times"/>
        <family val="1"/>
      </rPr>
      <t>AUG70</t>
    </r>
  </si>
  <si>
    <r>
      <t>1</t>
    </r>
    <r>
      <rPr>
        <i/>
        <sz val="10"/>
        <rFont val="Times"/>
        <family val="1"/>
      </rPr>
      <t>AUG60</t>
    </r>
  </si>
  <si>
    <r>
      <t>1</t>
    </r>
    <r>
      <rPr>
        <i/>
        <sz val="10"/>
        <rFont val="Times"/>
        <family val="1"/>
      </rPr>
      <t>AUG50</t>
    </r>
  </si>
  <si>
    <r>
      <t>1</t>
    </r>
    <r>
      <rPr>
        <i/>
        <sz val="10"/>
        <rFont val="Times"/>
        <family val="1"/>
      </rPr>
      <t>SEPT98</t>
    </r>
  </si>
  <si>
    <r>
      <t>1</t>
    </r>
    <r>
      <rPr>
        <i/>
        <sz val="10"/>
        <rFont val="Times"/>
        <family val="1"/>
      </rPr>
      <t>SEPT95</t>
    </r>
  </si>
  <si>
    <r>
      <t>1</t>
    </r>
    <r>
      <rPr>
        <i/>
        <sz val="10"/>
        <rFont val="Times"/>
        <family val="1"/>
      </rPr>
      <t>SEPT90</t>
    </r>
  </si>
  <si>
    <r>
      <t>1</t>
    </r>
    <r>
      <rPr>
        <i/>
        <sz val="10"/>
        <rFont val="Times"/>
        <family val="1"/>
      </rPr>
      <t>SEPT85</t>
    </r>
  </si>
  <si>
    <r>
      <t>1</t>
    </r>
    <r>
      <rPr>
        <i/>
        <sz val="10"/>
        <rFont val="Times"/>
        <family val="1"/>
      </rPr>
      <t>SEPT80</t>
    </r>
  </si>
  <si>
    <r>
      <t>1</t>
    </r>
    <r>
      <rPr>
        <i/>
        <sz val="10"/>
        <rFont val="Times"/>
        <family val="1"/>
      </rPr>
      <t>SEPT70</t>
    </r>
  </si>
  <si>
    <r>
      <t>1</t>
    </r>
    <r>
      <rPr>
        <i/>
        <sz val="10"/>
        <rFont val="Times"/>
        <family val="1"/>
      </rPr>
      <t>SEPT60</t>
    </r>
  </si>
  <si>
    <r>
      <t>1</t>
    </r>
    <r>
      <rPr>
        <i/>
        <sz val="10"/>
        <rFont val="Times"/>
        <family val="1"/>
      </rPr>
      <t>SEPT50</t>
    </r>
  </si>
  <si>
    <r>
      <t>2</t>
    </r>
    <r>
      <rPr>
        <sz val="10"/>
        <rFont val="Times"/>
        <family val="1"/>
      </rPr>
      <t>Equation was adjusted from least-squares fit to maintain consistency between various percentiles.</t>
    </r>
  </si>
  <si>
    <t>Constant</t>
  </si>
  <si>
    <t>Exponent for A</t>
  </si>
  <si>
    <t>Exponent for P</t>
  </si>
  <si>
    <t>Estimate of discharge using user-supplied basin characteristics</t>
  </si>
  <si>
    <t xml:space="preserve">A = </t>
  </si>
  <si>
    <t xml:space="preserve">P = </t>
  </si>
  <si>
    <t xml:space="preserve">E = </t>
  </si>
  <si>
    <t xml:space="preserve">G = </t>
  </si>
  <si>
    <r>
      <t>User:</t>
    </r>
    <r>
      <rPr>
        <sz val="10"/>
        <rFont val="Arial Unicode MS"/>
        <family val="2"/>
      </rPr>
      <t xml:space="preserve"> Enter values in shaded area for this region (9999 indicates a dummy value that must be replaced)</t>
    </r>
  </si>
  <si>
    <r>
      <t>1</t>
    </r>
    <r>
      <rPr>
        <sz val="10"/>
        <rFont val="Times"/>
        <family val="1"/>
      </rPr>
      <t>Equations in Region 7 have unacceptably large standard error of estimate. See text page 22 for recommended alternate methods.</t>
    </r>
  </si>
  <si>
    <t>Exponent for E</t>
  </si>
  <si>
    <t>Exponent for (G+1)</t>
  </si>
  <si>
    <r>
      <t>[Estimating equation</t>
    </r>
    <r>
      <rPr>
        <sz val="10"/>
        <rFont val="Times"/>
        <family val="1"/>
      </rPr>
      <t xml:space="preserve">: </t>
    </r>
    <r>
      <rPr>
        <i/>
        <sz val="10"/>
        <rFont val="Times"/>
        <family val="1"/>
      </rPr>
      <t>MONTHn</t>
    </r>
    <r>
      <rPr>
        <sz val="10"/>
        <rFont val="Times"/>
        <family val="1"/>
      </rPr>
      <t xml:space="preserve">, </t>
    </r>
    <r>
      <rPr>
        <i/>
        <sz val="10"/>
        <rFont val="Times"/>
        <family val="1"/>
      </rPr>
      <t>n</t>
    </r>
    <r>
      <rPr>
        <sz val="10"/>
        <rFont val="Times"/>
        <family val="1"/>
      </rPr>
      <t xml:space="preserve"> percent low-duration flow for the indicated month, in cubic feet per second; </t>
    </r>
    <r>
      <rPr>
        <i/>
        <sz val="10"/>
        <rFont val="Times"/>
        <family val="1"/>
      </rPr>
      <t>A</t>
    </r>
    <r>
      <rPr>
        <sz val="10"/>
        <rFont val="Times"/>
        <family val="1"/>
      </rPr>
      <t xml:space="preserve">, drainage area, in square miles; </t>
    </r>
    <r>
      <rPr>
        <i/>
        <sz val="10"/>
        <rFont val="Times"/>
        <family val="1"/>
      </rPr>
      <t>P</t>
    </r>
    <r>
      <rPr>
        <sz val="10"/>
        <rFont val="Times"/>
        <family val="1"/>
      </rPr>
      <t xml:space="preserve">, mean annual precipitation, in inches; </t>
    </r>
    <r>
      <rPr>
        <i/>
        <sz val="10"/>
        <rFont val="Times"/>
        <family val="1"/>
      </rPr>
      <t>E</t>
    </r>
    <r>
      <rPr>
        <sz val="10"/>
        <rFont val="Times"/>
        <family val="1"/>
      </rPr>
      <t xml:space="preserve">, mean basin elevation, in feet above sea level; </t>
    </r>
    <r>
      <rPr>
        <i/>
        <sz val="10"/>
        <rFont val="Times"/>
        <family val="1"/>
      </rPr>
      <t>G</t>
    </r>
    <r>
      <rPr>
        <sz val="10"/>
        <rFont val="Times"/>
        <family val="1"/>
      </rPr>
      <t xml:space="preserve">, area of glaciers, in percentage of total basin area; </t>
    </r>
    <r>
      <rPr>
        <sz val="10"/>
        <rFont val="Times"/>
        <family val="1"/>
      </rPr>
      <t xml:space="preserve"> &gt;, greater than]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</si>
</sst>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E+00"/>
    <numFmt numFmtId="170" formatCode="0.000"/>
    <numFmt numFmtId="171" formatCode="0.0"/>
  </numFmts>
  <fonts count="11">
    <font>
      <sz val="10"/>
      <name val="Times"/>
      <family val="1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"/>
      <family val="1"/>
    </font>
    <font>
      <i/>
      <sz val="10"/>
      <name val="Times"/>
      <family val="1"/>
    </font>
    <font>
      <vertAlign val="superscript"/>
      <sz val="10"/>
      <name val="Times"/>
      <family val="1"/>
    </font>
    <font>
      <i/>
      <vertAlign val="superscript"/>
      <sz val="10"/>
      <name val="Times"/>
      <family val="1"/>
    </font>
    <font>
      <sz val="10"/>
      <name val="Arial Unicode MS"/>
      <family val="2"/>
    </font>
    <font>
      <b/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horizontal="center" wrapText="1"/>
      <protection/>
    </xf>
  </cellStyleXfs>
  <cellXfs count="44"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70" fontId="6" fillId="0" borderId="0" xfId="0" applyNumberFormat="1" applyFont="1" applyAlignment="1">
      <alignment horizontal="center" wrapText="1"/>
    </xf>
    <xf numFmtId="11" fontId="0" fillId="0" borderId="0" xfId="0" applyNumberFormat="1" applyFont="1" applyAlignment="1">
      <alignment horizontal="center" wrapText="1"/>
    </xf>
    <xf numFmtId="11" fontId="0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22" applyFont="1">
      <alignment horizontal="center" wrapText="1"/>
      <protection/>
    </xf>
    <xf numFmtId="0" fontId="0" fillId="0" borderId="1" xfId="22" applyFont="1" applyBorder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71" fontId="0" fillId="0" borderId="0" xfId="0" applyNumberForma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49" fontId="5" fillId="0" borderId="5" xfId="0" applyNumberFormat="1" applyFont="1" applyBorder="1" applyAlignment="1">
      <alignment horizontal="right" wrapText="1"/>
    </xf>
    <xf numFmtId="49" fontId="5" fillId="0" borderId="6" xfId="0" applyNumberFormat="1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11" fontId="0" fillId="0" borderId="1" xfId="0" applyNumberFormat="1" applyFont="1" applyBorder="1" applyAlignment="1" applyProtection="1">
      <alignment horizont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1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uper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 topLeftCell="A1">
      <selection activeCell="A3" sqref="A3:H3"/>
    </sheetView>
  </sheetViews>
  <sheetFormatPr defaultColWidth="9.00390625" defaultRowHeight="12.75"/>
  <cols>
    <col min="1" max="1" width="9.875" style="1" customWidth="1"/>
    <col min="2" max="2" width="8.625" style="8" bestFit="1" customWidth="1"/>
    <col min="3" max="5" width="8.75390625" style="10" bestFit="1" customWidth="1"/>
    <col min="6" max="6" width="8.75390625" style="10" customWidth="1"/>
    <col min="7" max="7" width="11.125" style="14" customWidth="1"/>
    <col min="8" max="8" width="11.625" style="18" customWidth="1"/>
    <col min="9" max="9" width="20.75390625" style="0" bestFit="1" customWidth="1"/>
  </cols>
  <sheetData>
    <row r="1" spans="1:8" ht="42" customHeight="1">
      <c r="A1" s="40" t="s">
        <v>3</v>
      </c>
      <c r="B1" s="40"/>
      <c r="C1" s="41"/>
      <c r="D1" s="41"/>
      <c r="E1" s="41"/>
      <c r="F1" s="41"/>
      <c r="G1" s="41"/>
      <c r="H1" s="41"/>
    </row>
    <row r="2" ht="12.75">
      <c r="H2" s="16"/>
    </row>
    <row r="3" spans="1:8" ht="62.25" customHeight="1">
      <c r="A3" s="40" t="s">
        <v>72</v>
      </c>
      <c r="B3" s="40"/>
      <c r="C3" s="41"/>
      <c r="D3" s="41"/>
      <c r="E3" s="41"/>
      <c r="F3" s="41"/>
      <c r="G3" s="41"/>
      <c r="H3" s="41"/>
    </row>
    <row r="4" spans="6:8" ht="4.5" customHeight="1">
      <c r="F4" s="13"/>
      <c r="G4" s="33"/>
      <c r="H4" s="33"/>
    </row>
    <row r="5" spans="1:8" ht="10.5" customHeight="1">
      <c r="A5" s="42" t="s">
        <v>0</v>
      </c>
      <c r="B5" s="42"/>
      <c r="C5" s="43"/>
      <c r="D5" s="43"/>
      <c r="E5" s="43"/>
      <c r="F5" s="28"/>
      <c r="G5" s="15"/>
      <c r="H5" s="32"/>
    </row>
    <row r="6" spans="1:9" ht="51">
      <c r="A6" s="29"/>
      <c r="B6" s="30" t="s">
        <v>60</v>
      </c>
      <c r="C6" s="17" t="s">
        <v>61</v>
      </c>
      <c r="D6" s="17" t="s">
        <v>62</v>
      </c>
      <c r="E6" s="17" t="s">
        <v>70</v>
      </c>
      <c r="F6" s="17" t="s">
        <v>71</v>
      </c>
      <c r="G6" s="31" t="s">
        <v>2</v>
      </c>
      <c r="H6" s="31" t="s">
        <v>1</v>
      </c>
      <c r="I6" s="6" t="s">
        <v>63</v>
      </c>
    </row>
    <row r="7" spans="1:10" ht="60.75" customHeight="1">
      <c r="A7" s="38" t="s">
        <v>4</v>
      </c>
      <c r="B7" s="39"/>
      <c r="C7" s="39"/>
      <c r="D7" s="39"/>
      <c r="E7" s="39"/>
      <c r="F7" s="39"/>
      <c r="G7" s="39"/>
      <c r="H7" s="21"/>
      <c r="I7" s="36" t="s">
        <v>68</v>
      </c>
      <c r="J7" s="37"/>
    </row>
    <row r="8" spans="1:10" ht="11.25" customHeight="1">
      <c r="A8" s="26"/>
      <c r="B8" s="26"/>
      <c r="C8" s="26"/>
      <c r="D8" s="26"/>
      <c r="E8" s="26"/>
      <c r="F8" s="26"/>
      <c r="G8" s="20"/>
      <c r="H8" s="21"/>
      <c r="I8" s="24" t="s">
        <v>64</v>
      </c>
      <c r="J8" s="22">
        <v>9999</v>
      </c>
    </row>
    <row r="9" spans="1:10" ht="11.25" customHeight="1">
      <c r="A9" s="26"/>
      <c r="B9" s="26"/>
      <c r="C9" s="26"/>
      <c r="D9" s="26"/>
      <c r="E9" s="26"/>
      <c r="F9" s="26"/>
      <c r="G9" s="20"/>
      <c r="H9" s="21"/>
      <c r="I9" s="24" t="s">
        <v>65</v>
      </c>
      <c r="J9" s="22">
        <v>9999</v>
      </c>
    </row>
    <row r="10" spans="1:10" ht="11.25" customHeight="1">
      <c r="A10" s="26"/>
      <c r="B10" s="26"/>
      <c r="C10" s="26"/>
      <c r="D10" s="26"/>
      <c r="E10" s="26"/>
      <c r="F10" s="26"/>
      <c r="G10" s="20"/>
      <c r="H10" s="21"/>
      <c r="I10" s="25" t="s">
        <v>66</v>
      </c>
      <c r="J10" s="23">
        <v>9999</v>
      </c>
    </row>
    <row r="11" spans="1:11" ht="12.75" customHeight="1">
      <c r="A11" s="3" t="s">
        <v>5</v>
      </c>
      <c r="B11" s="9">
        <v>1.466E-10</v>
      </c>
      <c r="C11" s="11">
        <v>1.136</v>
      </c>
      <c r="D11" s="11">
        <v>1.616</v>
      </c>
      <c r="E11" s="11">
        <v>2.061</v>
      </c>
      <c r="F11" s="11"/>
      <c r="G11" s="10">
        <v>0.94</v>
      </c>
      <c r="H11" s="10">
        <v>63</v>
      </c>
      <c r="I11" s="19">
        <f aca="true" t="shared" si="0" ref="I11:I18">B11*$J$8^C11*$J$9^D11*$J$10^E11</f>
        <v>2617730504.764069</v>
      </c>
      <c r="K11" s="7"/>
    </row>
    <row r="12" spans="1:9" ht="12.75" customHeight="1">
      <c r="A12" s="3" t="s">
        <v>6</v>
      </c>
      <c r="B12" s="9">
        <v>7.809000000000001E-10</v>
      </c>
      <c r="C12" s="11">
        <v>1.114</v>
      </c>
      <c r="D12" s="11">
        <v>1.61</v>
      </c>
      <c r="E12" s="11">
        <v>1.879</v>
      </c>
      <c r="F12" s="11"/>
      <c r="G12" s="10">
        <v>0.95</v>
      </c>
      <c r="H12" s="10">
        <v>53</v>
      </c>
      <c r="I12" s="19">
        <f t="shared" si="0"/>
        <v>2015558961.1070783</v>
      </c>
    </row>
    <row r="13" spans="1:9" ht="12.75">
      <c r="A13" s="3" t="s">
        <v>7</v>
      </c>
      <c r="B13" s="9">
        <v>2.287E-09</v>
      </c>
      <c r="C13" s="11">
        <v>1.084</v>
      </c>
      <c r="D13" s="11">
        <v>1.566</v>
      </c>
      <c r="E13" s="11">
        <v>1.801</v>
      </c>
      <c r="F13" s="11"/>
      <c r="G13" s="10">
        <v>0.96</v>
      </c>
      <c r="H13" s="10">
        <v>48</v>
      </c>
      <c r="I13" s="19">
        <f t="shared" si="0"/>
        <v>1455703246.1692765</v>
      </c>
    </row>
    <row r="14" spans="1:9" ht="12.75">
      <c r="A14" s="3" t="s">
        <v>8</v>
      </c>
      <c r="B14" s="9">
        <v>4.8880000000000005E-09</v>
      </c>
      <c r="C14" s="11">
        <v>1.068</v>
      </c>
      <c r="D14" s="11">
        <v>1.555</v>
      </c>
      <c r="E14" s="11">
        <v>1.73</v>
      </c>
      <c r="F14" s="11"/>
      <c r="G14" s="10">
        <v>0.96</v>
      </c>
      <c r="H14" s="10">
        <v>46</v>
      </c>
      <c r="I14" s="19">
        <f t="shared" si="0"/>
        <v>1261659433.806047</v>
      </c>
    </row>
    <row r="15" spans="1:9" ht="12.75">
      <c r="A15" s="3" t="s">
        <v>9</v>
      </c>
      <c r="B15" s="9">
        <v>1.08E-08</v>
      </c>
      <c r="C15" s="11">
        <v>1.055</v>
      </c>
      <c r="D15" s="11">
        <v>1.513</v>
      </c>
      <c r="E15" s="11">
        <v>1.671</v>
      </c>
      <c r="F15" s="11"/>
      <c r="G15" s="10">
        <v>0.96</v>
      </c>
      <c r="H15" s="10">
        <v>43</v>
      </c>
      <c r="I15" s="19">
        <f t="shared" si="0"/>
        <v>975527797.0411885</v>
      </c>
    </row>
    <row r="16" spans="1:9" ht="12.75">
      <c r="A16" s="3" t="s">
        <v>10</v>
      </c>
      <c r="B16" s="9">
        <v>2.9710000000000003E-08</v>
      </c>
      <c r="C16" s="11">
        <v>1.041</v>
      </c>
      <c r="D16" s="11">
        <v>1.454</v>
      </c>
      <c r="E16" s="11">
        <v>1.601</v>
      </c>
      <c r="F16" s="11"/>
      <c r="G16" s="10">
        <v>0.96</v>
      </c>
      <c r="H16" s="10">
        <v>40</v>
      </c>
      <c r="I16" s="19">
        <f t="shared" si="0"/>
        <v>718993155.1352257</v>
      </c>
    </row>
    <row r="17" spans="1:9" ht="12.75">
      <c r="A17" s="3" t="s">
        <v>11</v>
      </c>
      <c r="B17" s="9">
        <v>8.58E-08</v>
      </c>
      <c r="C17" s="11">
        <v>1.023</v>
      </c>
      <c r="D17" s="11">
        <v>1.398</v>
      </c>
      <c r="E17" s="11">
        <v>1.523</v>
      </c>
      <c r="F17" s="11"/>
      <c r="G17" s="10">
        <v>0.97</v>
      </c>
      <c r="H17" s="10">
        <v>36</v>
      </c>
      <c r="I17" s="19">
        <f t="shared" si="0"/>
        <v>512054271.75118005</v>
      </c>
    </row>
    <row r="18" spans="1:9" ht="12.75">
      <c r="A18" s="3" t="s">
        <v>12</v>
      </c>
      <c r="B18" s="9">
        <v>2.682E-07</v>
      </c>
      <c r="C18" s="11">
        <v>1.003</v>
      </c>
      <c r="D18" s="11">
        <v>1.323</v>
      </c>
      <c r="E18" s="11">
        <v>1.445</v>
      </c>
      <c r="F18" s="11"/>
      <c r="G18" s="10">
        <v>0.97</v>
      </c>
      <c r="H18" s="10">
        <v>33</v>
      </c>
      <c r="I18" s="19">
        <f t="shared" si="0"/>
        <v>325308186.70805407</v>
      </c>
    </row>
    <row r="19" spans="1:9" ht="12.75">
      <c r="A19" s="3"/>
      <c r="G19" s="10"/>
      <c r="H19" s="10"/>
      <c r="I19" s="19"/>
    </row>
    <row r="20" spans="1:9" ht="12.75">
      <c r="A20" s="3" t="s">
        <v>13</v>
      </c>
      <c r="B20" s="9">
        <v>3.01E-10</v>
      </c>
      <c r="C20" s="11">
        <v>1.193</v>
      </c>
      <c r="D20" s="11">
        <v>1.477</v>
      </c>
      <c r="E20" s="11">
        <v>1.986</v>
      </c>
      <c r="F20" s="11"/>
      <c r="G20" s="10">
        <v>0.93</v>
      </c>
      <c r="H20" s="10">
        <v>69</v>
      </c>
      <c r="I20" s="19">
        <f aca="true" t="shared" si="1" ref="I20:I27">B20*$J$8^C20*$J$9^D20*$J$10^E20</f>
        <v>1265797629.354266</v>
      </c>
    </row>
    <row r="21" spans="1:9" ht="12.75">
      <c r="A21" s="3" t="s">
        <v>14</v>
      </c>
      <c r="B21" s="9">
        <v>1.397E-09</v>
      </c>
      <c r="C21" s="11">
        <v>1.16</v>
      </c>
      <c r="D21" s="11">
        <v>1.367</v>
      </c>
      <c r="E21" s="11">
        <v>1.896</v>
      </c>
      <c r="F21" s="11"/>
      <c r="G21" s="10">
        <v>0.94</v>
      </c>
      <c r="H21" s="10">
        <v>60</v>
      </c>
      <c r="I21" s="19">
        <f t="shared" si="1"/>
        <v>687075255.5431212</v>
      </c>
    </row>
    <row r="22" spans="1:9" ht="12.75">
      <c r="A22" s="3" t="s">
        <v>15</v>
      </c>
      <c r="B22" s="9">
        <v>3.162E-09</v>
      </c>
      <c r="C22" s="11">
        <v>1.138</v>
      </c>
      <c r="D22" s="11">
        <v>1.374</v>
      </c>
      <c r="E22" s="11">
        <v>1.82</v>
      </c>
      <c r="F22" s="11"/>
      <c r="G22" s="10">
        <v>0.95</v>
      </c>
      <c r="H22" s="10">
        <v>56</v>
      </c>
      <c r="I22" s="19">
        <f t="shared" si="1"/>
        <v>672626107.0114346</v>
      </c>
    </row>
    <row r="23" spans="1:9" ht="12.75">
      <c r="A23" s="3" t="s">
        <v>16</v>
      </c>
      <c r="B23" s="9">
        <v>1.3129999999999999E-08</v>
      </c>
      <c r="C23" s="11">
        <v>1.093</v>
      </c>
      <c r="D23" s="11">
        <v>1.29</v>
      </c>
      <c r="E23" s="11">
        <v>1.724</v>
      </c>
      <c r="F23" s="11"/>
      <c r="G23" s="10">
        <v>0.95</v>
      </c>
      <c r="H23" s="10">
        <v>51</v>
      </c>
      <c r="I23" s="19">
        <f t="shared" si="1"/>
        <v>351630349.58039397</v>
      </c>
    </row>
    <row r="24" spans="1:9" ht="12.75">
      <c r="A24" s="3" t="s">
        <v>17</v>
      </c>
      <c r="B24" s="9">
        <v>2.718E-08</v>
      </c>
      <c r="C24" s="11">
        <v>1.07</v>
      </c>
      <c r="D24" s="11">
        <v>1.241</v>
      </c>
      <c r="E24" s="11">
        <v>1.685</v>
      </c>
      <c r="F24" s="11"/>
      <c r="G24" s="10">
        <v>0.95</v>
      </c>
      <c r="H24" s="10">
        <v>48</v>
      </c>
      <c r="I24" s="19">
        <f t="shared" si="1"/>
        <v>261864061.5974648</v>
      </c>
    </row>
    <row r="25" spans="1:9" ht="12.75">
      <c r="A25" s="3" t="s">
        <v>18</v>
      </c>
      <c r="B25" s="9">
        <v>8.525E-08</v>
      </c>
      <c r="C25" s="11">
        <v>1.045</v>
      </c>
      <c r="D25" s="11">
        <v>1.18</v>
      </c>
      <c r="E25" s="11">
        <v>1.606</v>
      </c>
      <c r="F25" s="11"/>
      <c r="G25" s="10">
        <v>0.95</v>
      </c>
      <c r="H25" s="10">
        <v>46</v>
      </c>
      <c r="I25" s="19">
        <f t="shared" si="1"/>
        <v>179691693.2626167</v>
      </c>
    </row>
    <row r="26" spans="1:9" ht="12.75">
      <c r="A26" s="3" t="s">
        <v>19</v>
      </c>
      <c r="B26" s="9">
        <v>2.664E-07</v>
      </c>
      <c r="C26" s="11">
        <v>1.028</v>
      </c>
      <c r="D26" s="11">
        <v>1.151</v>
      </c>
      <c r="E26" s="11">
        <v>1.503</v>
      </c>
      <c r="F26" s="11"/>
      <c r="G26" s="10">
        <v>0.96</v>
      </c>
      <c r="H26" s="10">
        <v>42</v>
      </c>
      <c r="I26" s="19">
        <f t="shared" si="1"/>
        <v>142355517.7689643</v>
      </c>
    </row>
    <row r="27" spans="1:9" ht="12.75">
      <c r="A27" s="3" t="s">
        <v>20</v>
      </c>
      <c r="B27" s="9">
        <v>6.836E-07</v>
      </c>
      <c r="C27" s="11">
        <v>1.013</v>
      </c>
      <c r="D27" s="11">
        <v>1.151</v>
      </c>
      <c r="E27" s="11">
        <v>1.405</v>
      </c>
      <c r="F27" s="11"/>
      <c r="G27" s="10">
        <v>0.96</v>
      </c>
      <c r="H27" s="10">
        <v>40</v>
      </c>
      <c r="I27" s="19">
        <f t="shared" si="1"/>
        <v>129017031.92432635</v>
      </c>
    </row>
    <row r="28" spans="1:9" ht="12.75">
      <c r="A28" s="2"/>
      <c r="C28" s="11"/>
      <c r="D28" s="11"/>
      <c r="E28" s="11"/>
      <c r="F28" s="11"/>
      <c r="G28" s="10"/>
      <c r="H28" s="10"/>
      <c r="I28" s="19"/>
    </row>
    <row r="29" spans="1:9" ht="12.75">
      <c r="A29" s="3" t="s">
        <v>21</v>
      </c>
      <c r="B29" s="9">
        <v>3.379E-08</v>
      </c>
      <c r="C29" s="11">
        <v>1.091</v>
      </c>
      <c r="D29" s="11">
        <v>1.456</v>
      </c>
      <c r="E29" s="11">
        <v>1.38</v>
      </c>
      <c r="F29" s="11"/>
      <c r="G29" s="10">
        <v>0.91</v>
      </c>
      <c r="H29" s="10">
        <v>67</v>
      </c>
      <c r="I29" s="19">
        <f aca="true" t="shared" si="2" ref="I29:I36">B29*$J$8^C29*$J$9^D29*$J$10^E29</f>
        <v>172431908.79646254</v>
      </c>
    </row>
    <row r="30" spans="1:9" ht="12.75">
      <c r="A30" s="3" t="s">
        <v>22</v>
      </c>
      <c r="B30" s="9">
        <v>3.4049999999999996E-07</v>
      </c>
      <c r="C30" s="11">
        <v>1.051</v>
      </c>
      <c r="D30" s="11">
        <v>1.259</v>
      </c>
      <c r="E30" s="11">
        <v>1.258</v>
      </c>
      <c r="F30" s="11"/>
      <c r="G30" s="10">
        <v>0.93</v>
      </c>
      <c r="H30" s="10">
        <v>54</v>
      </c>
      <c r="I30" s="19">
        <f t="shared" si="2"/>
        <v>63674002.805298135</v>
      </c>
    </row>
    <row r="31" spans="1:9" ht="12.75">
      <c r="A31" s="3" t="s">
        <v>23</v>
      </c>
      <c r="B31" s="9">
        <v>2.052E-06</v>
      </c>
      <c r="C31" s="11">
        <v>1.044</v>
      </c>
      <c r="D31" s="11">
        <v>1.208</v>
      </c>
      <c r="E31" s="11">
        <v>1.095</v>
      </c>
      <c r="F31" s="11"/>
      <c r="G31" s="10">
        <v>0.94</v>
      </c>
      <c r="H31" s="10">
        <v>46</v>
      </c>
      <c r="I31" s="19">
        <f t="shared" si="2"/>
        <v>50122415.32196435</v>
      </c>
    </row>
    <row r="32" spans="1:9" ht="12.75">
      <c r="A32" s="3" t="s">
        <v>24</v>
      </c>
      <c r="B32" s="9">
        <v>5.741999999999999E-06</v>
      </c>
      <c r="C32" s="11">
        <v>1.023</v>
      </c>
      <c r="D32" s="11">
        <v>1.175</v>
      </c>
      <c r="E32" s="11">
        <v>1.012</v>
      </c>
      <c r="F32" s="11"/>
      <c r="G32" s="10">
        <v>0.94</v>
      </c>
      <c r="H32" s="10">
        <v>43</v>
      </c>
      <c r="I32" s="19">
        <f t="shared" si="2"/>
        <v>39712184.0552454</v>
      </c>
    </row>
    <row r="33" spans="1:9" ht="12.75">
      <c r="A33" s="3" t="s">
        <v>25</v>
      </c>
      <c r="B33" s="9">
        <v>1.0350000000000001E-05</v>
      </c>
      <c r="C33" s="11">
        <v>1.017</v>
      </c>
      <c r="D33" s="11">
        <v>1.192</v>
      </c>
      <c r="E33" s="11">
        <v>0.9441</v>
      </c>
      <c r="F33" s="11"/>
      <c r="G33" s="10">
        <v>0.95</v>
      </c>
      <c r="H33" s="10">
        <v>40</v>
      </c>
      <c r="I33" s="19">
        <f t="shared" si="2"/>
        <v>42384142.934545025</v>
      </c>
    </row>
    <row r="34" spans="1:9" ht="12.75">
      <c r="A34" s="3" t="s">
        <v>26</v>
      </c>
      <c r="B34" s="9">
        <v>2.9790000000000004E-05</v>
      </c>
      <c r="C34" s="11">
        <v>0.9962</v>
      </c>
      <c r="D34" s="11">
        <v>1.171</v>
      </c>
      <c r="E34" s="11">
        <v>0.8582</v>
      </c>
      <c r="F34" s="11"/>
      <c r="G34" s="10">
        <v>0.95</v>
      </c>
      <c r="H34" s="10">
        <v>36</v>
      </c>
      <c r="I34" s="19">
        <f t="shared" si="2"/>
        <v>37630423.4317007</v>
      </c>
    </row>
    <row r="35" spans="1:9" ht="12.75">
      <c r="A35" s="3" t="s">
        <v>27</v>
      </c>
      <c r="B35" s="9">
        <v>6.642E-05</v>
      </c>
      <c r="C35" s="11">
        <v>0.9818</v>
      </c>
      <c r="D35" s="11">
        <v>1.175</v>
      </c>
      <c r="E35" s="11">
        <v>0.7838</v>
      </c>
      <c r="F35" s="11"/>
      <c r="G35" s="10">
        <v>0.96</v>
      </c>
      <c r="H35" s="10">
        <v>33</v>
      </c>
      <c r="I35" s="19">
        <f t="shared" si="2"/>
        <v>38421220.46175946</v>
      </c>
    </row>
    <row r="36" spans="1:9" ht="12.75">
      <c r="A36" s="3" t="s">
        <v>28</v>
      </c>
      <c r="B36" s="9">
        <v>0.0001515</v>
      </c>
      <c r="C36" s="11">
        <v>0.9701</v>
      </c>
      <c r="D36" s="11">
        <v>1.168</v>
      </c>
      <c r="E36" s="11">
        <v>0.7121</v>
      </c>
      <c r="F36" s="11"/>
      <c r="G36" s="10">
        <v>0.96</v>
      </c>
      <c r="H36" s="10">
        <v>30</v>
      </c>
      <c r="I36" s="19">
        <f t="shared" si="2"/>
        <v>38114378.63661909</v>
      </c>
    </row>
    <row r="37" spans="1:9" ht="12.75">
      <c r="A37" s="3"/>
      <c r="B37" s="9"/>
      <c r="C37" s="11"/>
      <c r="D37" s="11"/>
      <c r="E37" s="11"/>
      <c r="F37" s="11"/>
      <c r="G37" s="10"/>
      <c r="H37" s="10"/>
      <c r="I37" s="19"/>
    </row>
    <row r="38" spans="1:10" ht="60.75" customHeight="1">
      <c r="A38" s="38" t="s">
        <v>29</v>
      </c>
      <c r="B38" s="38"/>
      <c r="C38" s="38"/>
      <c r="D38" s="38"/>
      <c r="E38" s="38"/>
      <c r="F38" s="38"/>
      <c r="G38" s="39"/>
      <c r="H38" s="21"/>
      <c r="I38" s="36" t="s">
        <v>68</v>
      </c>
      <c r="J38" s="37"/>
    </row>
    <row r="39" spans="1:10" ht="11.25" customHeight="1">
      <c r="A39" s="6"/>
      <c r="B39" s="6"/>
      <c r="C39" s="1"/>
      <c r="D39" s="1"/>
      <c r="E39" s="1"/>
      <c r="F39" s="1"/>
      <c r="G39" s="20"/>
      <c r="H39" s="21"/>
      <c r="I39" s="24" t="s">
        <v>64</v>
      </c>
      <c r="J39" s="22">
        <v>9999</v>
      </c>
    </row>
    <row r="40" spans="1:10" ht="11.25" customHeight="1">
      <c r="A40" s="6"/>
      <c r="B40" s="6"/>
      <c r="C40" s="1"/>
      <c r="D40" s="1"/>
      <c r="E40" s="1"/>
      <c r="F40" s="1"/>
      <c r="G40" s="20"/>
      <c r="H40" s="21"/>
      <c r="I40" s="24" t="s">
        <v>65</v>
      </c>
      <c r="J40" s="22">
        <v>9999</v>
      </c>
    </row>
    <row r="41" spans="1:10" ht="11.25" customHeight="1">
      <c r="A41" s="6"/>
      <c r="B41" s="6"/>
      <c r="C41" s="1"/>
      <c r="D41" s="1"/>
      <c r="E41" s="1"/>
      <c r="F41" s="1"/>
      <c r="G41" s="20"/>
      <c r="H41" s="21"/>
      <c r="I41" s="25" t="s">
        <v>66</v>
      </c>
      <c r="J41" s="23">
        <v>9999</v>
      </c>
    </row>
    <row r="42" spans="1:9" ht="12.75">
      <c r="A42" s="3" t="s">
        <v>5</v>
      </c>
      <c r="B42" s="9">
        <v>4.4509999999999993E-07</v>
      </c>
      <c r="C42" s="11">
        <v>1.033</v>
      </c>
      <c r="D42" s="11">
        <v>1.349</v>
      </c>
      <c r="E42" s="11">
        <v>1.302</v>
      </c>
      <c r="F42" s="11"/>
      <c r="G42" s="10">
        <v>0.97</v>
      </c>
      <c r="H42" s="10">
        <v>34</v>
      </c>
      <c r="I42" s="19">
        <f aca="true" t="shared" si="3" ref="I42:I49">B42*$J$39^C42*$J$40^D42*$J$41^E42</f>
        <v>242268858.02612075</v>
      </c>
    </row>
    <row r="43" spans="1:9" ht="12.75">
      <c r="A43" s="3" t="s">
        <v>6</v>
      </c>
      <c r="B43" s="9">
        <v>2.0519999999999998E-07</v>
      </c>
      <c r="C43" s="11">
        <v>1.02</v>
      </c>
      <c r="D43" s="11">
        <v>1.34</v>
      </c>
      <c r="E43" s="11">
        <v>1.419</v>
      </c>
      <c r="F43" s="11"/>
      <c r="G43" s="10">
        <v>0.97</v>
      </c>
      <c r="H43" s="10">
        <v>31</v>
      </c>
      <c r="I43" s="19">
        <f t="shared" si="3"/>
        <v>267924993.1916523</v>
      </c>
    </row>
    <row r="44" spans="1:9" ht="12.75">
      <c r="A44" s="3" t="s">
        <v>7</v>
      </c>
      <c r="B44" s="9">
        <v>2.2509999999999997E-07</v>
      </c>
      <c r="C44" s="11">
        <v>1.022</v>
      </c>
      <c r="D44" s="11">
        <v>1.327</v>
      </c>
      <c r="E44" s="11">
        <v>1.432</v>
      </c>
      <c r="F44" s="11"/>
      <c r="G44" s="10">
        <v>0.97</v>
      </c>
      <c r="H44" s="10">
        <v>30</v>
      </c>
      <c r="I44" s="19">
        <f t="shared" si="3"/>
        <v>299372069.8433588</v>
      </c>
    </row>
    <row r="45" spans="1:9" ht="12.75">
      <c r="A45" s="3" t="s">
        <v>8</v>
      </c>
      <c r="B45" s="9">
        <v>2.479E-07</v>
      </c>
      <c r="C45" s="11">
        <v>1.019</v>
      </c>
      <c r="D45" s="11">
        <v>1.317</v>
      </c>
      <c r="E45" s="11">
        <v>1.436</v>
      </c>
      <c r="F45" s="11"/>
      <c r="G45" s="10">
        <v>0.97</v>
      </c>
      <c r="H45" s="10">
        <v>29</v>
      </c>
      <c r="I45" s="19">
        <f t="shared" si="3"/>
        <v>303467860.40352225</v>
      </c>
    </row>
    <row r="46" spans="1:9" ht="12.75">
      <c r="A46" s="3" t="s">
        <v>9</v>
      </c>
      <c r="B46" s="9">
        <v>3.103E-07</v>
      </c>
      <c r="C46" s="11">
        <v>1.015</v>
      </c>
      <c r="D46" s="11">
        <v>1.304</v>
      </c>
      <c r="E46" s="11">
        <v>1.425</v>
      </c>
      <c r="F46" s="11"/>
      <c r="G46" s="10">
        <v>0.97</v>
      </c>
      <c r="H46" s="10">
        <v>28</v>
      </c>
      <c r="I46" s="19">
        <f t="shared" si="3"/>
        <v>293507475.9021185</v>
      </c>
    </row>
    <row r="47" spans="1:9" ht="12.75">
      <c r="A47" s="3" t="s">
        <v>10</v>
      </c>
      <c r="B47" s="9">
        <v>4.953E-07</v>
      </c>
      <c r="C47" s="11">
        <v>1.009</v>
      </c>
      <c r="D47" s="11">
        <v>1.284</v>
      </c>
      <c r="E47" s="11">
        <v>1.393</v>
      </c>
      <c r="F47" s="11"/>
      <c r="G47" s="10">
        <v>0.97</v>
      </c>
      <c r="H47" s="10">
        <v>28</v>
      </c>
      <c r="I47" s="19">
        <f t="shared" si="3"/>
        <v>274604872.55183977</v>
      </c>
    </row>
    <row r="48" spans="1:9" ht="12.75">
      <c r="A48" s="3" t="s">
        <v>11</v>
      </c>
      <c r="B48" s="9">
        <v>6.901E-07</v>
      </c>
      <c r="C48" s="11">
        <v>1.004</v>
      </c>
      <c r="D48" s="11">
        <v>1.258</v>
      </c>
      <c r="E48" s="11">
        <v>1.379</v>
      </c>
      <c r="F48" s="11"/>
      <c r="G48" s="10">
        <v>0.98</v>
      </c>
      <c r="H48" s="10">
        <v>27</v>
      </c>
      <c r="I48" s="19">
        <f t="shared" si="3"/>
        <v>252786509.3346231</v>
      </c>
    </row>
    <row r="49" spans="1:9" ht="12.75">
      <c r="A49" s="3" t="s">
        <v>12</v>
      </c>
      <c r="B49" s="9">
        <v>1.034E-06</v>
      </c>
      <c r="C49" s="11">
        <v>0.9975</v>
      </c>
      <c r="D49" s="11">
        <v>1.23</v>
      </c>
      <c r="E49" s="11">
        <v>1.356</v>
      </c>
      <c r="F49" s="11"/>
      <c r="G49" s="10">
        <v>0.98</v>
      </c>
      <c r="H49" s="10">
        <v>25</v>
      </c>
      <c r="I49" s="19">
        <f t="shared" si="3"/>
        <v>223030830.4884951</v>
      </c>
    </row>
    <row r="50" spans="1:9" ht="12.75">
      <c r="A50" s="3"/>
      <c r="C50" s="11"/>
      <c r="D50" s="11"/>
      <c r="E50" s="11"/>
      <c r="F50" s="11"/>
      <c r="G50" s="10"/>
      <c r="H50" s="10"/>
      <c r="I50" s="19"/>
    </row>
    <row r="51" spans="1:9" ht="12.75">
      <c r="A51" s="3" t="s">
        <v>13</v>
      </c>
      <c r="B51" s="9">
        <v>0.0635</v>
      </c>
      <c r="C51" s="11">
        <v>0.9755</v>
      </c>
      <c r="D51" s="11">
        <v>1.085</v>
      </c>
      <c r="E51" s="11"/>
      <c r="F51" s="11"/>
      <c r="G51" s="10">
        <v>0.93</v>
      </c>
      <c r="H51" s="10">
        <v>46</v>
      </c>
      <c r="I51" s="19">
        <f aca="true" t="shared" si="4" ref="I51:I58">B51*$J$39^C51*$J$40^D51*$J$41^E51</f>
        <v>11083686.52791131</v>
      </c>
    </row>
    <row r="52" spans="1:9" ht="12.75">
      <c r="A52" s="3" t="s">
        <v>14</v>
      </c>
      <c r="B52" s="9">
        <v>0.06418</v>
      </c>
      <c r="C52" s="11">
        <v>0.9532</v>
      </c>
      <c r="D52" s="11">
        <v>1.176</v>
      </c>
      <c r="E52" s="11"/>
      <c r="F52" s="11"/>
      <c r="G52" s="10">
        <v>0.93</v>
      </c>
      <c r="H52" s="10">
        <v>46</v>
      </c>
      <c r="I52" s="19">
        <f t="shared" si="4"/>
        <v>21091488.871778164</v>
      </c>
    </row>
    <row r="53" spans="1:9" ht="12.75">
      <c r="A53" s="3" t="s">
        <v>15</v>
      </c>
      <c r="B53" s="9">
        <v>0.07253</v>
      </c>
      <c r="C53" s="11">
        <v>0.9493</v>
      </c>
      <c r="D53" s="11">
        <v>1.185</v>
      </c>
      <c r="E53" s="11"/>
      <c r="F53" s="11"/>
      <c r="G53" s="10">
        <v>0.93</v>
      </c>
      <c r="H53" s="10">
        <v>47</v>
      </c>
      <c r="I53" s="19">
        <f t="shared" si="4"/>
        <v>24981872.1454927</v>
      </c>
    </row>
    <row r="54" spans="1:9" ht="12.75">
      <c r="A54" s="3" t="s">
        <v>16</v>
      </c>
      <c r="B54" s="9">
        <v>0.08312</v>
      </c>
      <c r="C54" s="11">
        <v>0.9465</v>
      </c>
      <c r="D54" s="11">
        <v>1.177</v>
      </c>
      <c r="E54" s="11"/>
      <c r="F54" s="11"/>
      <c r="G54" s="10">
        <v>0.93</v>
      </c>
      <c r="H54" s="10">
        <v>48</v>
      </c>
      <c r="I54" s="19">
        <f t="shared" si="4"/>
        <v>25918705.526190374</v>
      </c>
    </row>
    <row r="55" spans="1:9" ht="12.75">
      <c r="A55" s="3" t="s">
        <v>17</v>
      </c>
      <c r="B55" s="9">
        <v>0.09504</v>
      </c>
      <c r="C55" s="11">
        <v>0.941</v>
      </c>
      <c r="D55" s="11">
        <v>1.168</v>
      </c>
      <c r="E55" s="11"/>
      <c r="F55" s="11"/>
      <c r="G55" s="10">
        <v>0.92</v>
      </c>
      <c r="H55" s="10">
        <v>48</v>
      </c>
      <c r="I55" s="19">
        <f t="shared" si="4"/>
        <v>25930735.20551254</v>
      </c>
    </row>
    <row r="56" spans="1:9" ht="12.75">
      <c r="A56" s="3" t="s">
        <v>18</v>
      </c>
      <c r="B56" s="9">
        <v>0.1082</v>
      </c>
      <c r="C56" s="11">
        <v>0.9382</v>
      </c>
      <c r="D56" s="11">
        <v>1.164</v>
      </c>
      <c r="E56" s="11"/>
      <c r="F56" s="11"/>
      <c r="G56" s="10">
        <v>0.92</v>
      </c>
      <c r="H56" s="10">
        <v>48</v>
      </c>
      <c r="I56" s="19">
        <f t="shared" si="4"/>
        <v>27729111.80277283</v>
      </c>
    </row>
    <row r="57" spans="1:9" ht="12.75">
      <c r="A57" s="3" t="s">
        <v>19</v>
      </c>
      <c r="B57" s="9">
        <v>0.1227</v>
      </c>
      <c r="C57" s="11">
        <v>0.936</v>
      </c>
      <c r="D57" s="11">
        <v>1.158</v>
      </c>
      <c r="E57" s="11"/>
      <c r="F57" s="11"/>
      <c r="G57" s="10">
        <v>0.93</v>
      </c>
      <c r="H57" s="10">
        <v>48</v>
      </c>
      <c r="I57" s="19">
        <f t="shared" si="4"/>
        <v>29157723.74486558</v>
      </c>
    </row>
    <row r="58" spans="1:9" ht="12.75">
      <c r="A58" s="3" t="s">
        <v>20</v>
      </c>
      <c r="B58" s="9">
        <v>0.1334</v>
      </c>
      <c r="C58" s="11">
        <v>0.9358</v>
      </c>
      <c r="D58" s="11">
        <v>1.159</v>
      </c>
      <c r="E58" s="11"/>
      <c r="F58" s="11"/>
      <c r="G58" s="10">
        <v>0.93</v>
      </c>
      <c r="H58" s="10">
        <v>47</v>
      </c>
      <c r="I58" s="19">
        <f t="shared" si="4"/>
        <v>31934847.67879842</v>
      </c>
    </row>
    <row r="59" spans="1:9" ht="12.75">
      <c r="A59" s="3"/>
      <c r="C59" s="11"/>
      <c r="D59" s="2"/>
      <c r="E59" s="11"/>
      <c r="F59" s="11"/>
      <c r="G59" s="10"/>
      <c r="H59" s="10"/>
      <c r="I59" s="19"/>
    </row>
    <row r="60" spans="1:9" ht="12.75">
      <c r="A60" s="3" t="s">
        <v>21</v>
      </c>
      <c r="B60" s="9">
        <v>0.08800000000000001</v>
      </c>
      <c r="C60" s="11">
        <v>0.9807</v>
      </c>
      <c r="D60" s="11">
        <v>0.7966</v>
      </c>
      <c r="E60" s="11"/>
      <c r="F60" s="11"/>
      <c r="G60" s="10">
        <v>0.95</v>
      </c>
      <c r="H60" s="10">
        <v>38</v>
      </c>
      <c r="I60" s="19">
        <f aca="true" t="shared" si="5" ref="I60:I67">B60*$J$39^C60*$J$40^D60*$J$41^E60</f>
        <v>1131372.142821009</v>
      </c>
    </row>
    <row r="61" spans="1:9" ht="12.75">
      <c r="A61" s="3" t="s">
        <v>22</v>
      </c>
      <c r="B61" s="9">
        <v>0.08488</v>
      </c>
      <c r="C61" s="11">
        <v>0.9829</v>
      </c>
      <c r="D61" s="11">
        <v>0.8424</v>
      </c>
      <c r="E61" s="11"/>
      <c r="F61" s="11"/>
      <c r="G61" s="10">
        <v>0.95</v>
      </c>
      <c r="H61" s="10">
        <v>38</v>
      </c>
      <c r="I61" s="19">
        <f t="shared" si="5"/>
        <v>1697954.6832111084</v>
      </c>
    </row>
    <row r="62" spans="1:9" ht="12.75">
      <c r="A62" s="3" t="s">
        <v>23</v>
      </c>
      <c r="B62" s="9">
        <v>0.08061</v>
      </c>
      <c r="C62" s="11">
        <v>0.9837</v>
      </c>
      <c r="D62" s="11">
        <v>0.9001</v>
      </c>
      <c r="E62" s="11"/>
      <c r="F62" s="11"/>
      <c r="G62" s="10">
        <v>0.95</v>
      </c>
      <c r="H62" s="10">
        <v>40</v>
      </c>
      <c r="I62" s="19">
        <f t="shared" si="5"/>
        <v>2763803.1321360446</v>
      </c>
    </row>
    <row r="63" spans="1:9" ht="12.75">
      <c r="A63" s="3" t="s">
        <v>24</v>
      </c>
      <c r="B63" s="9">
        <v>0.08219</v>
      </c>
      <c r="C63" s="11">
        <v>0.9824</v>
      </c>
      <c r="D63" s="11">
        <v>0.929</v>
      </c>
      <c r="E63" s="11"/>
      <c r="F63" s="11"/>
      <c r="G63" s="10">
        <v>0.95</v>
      </c>
      <c r="H63" s="10">
        <v>41</v>
      </c>
      <c r="I63" s="19">
        <f t="shared" si="5"/>
        <v>3633590.364731994</v>
      </c>
    </row>
    <row r="64" spans="1:9" ht="12.75">
      <c r="A64" s="3" t="s">
        <v>25</v>
      </c>
      <c r="B64" s="9">
        <v>0.08455</v>
      </c>
      <c r="C64" s="11">
        <v>0.9791</v>
      </c>
      <c r="D64" s="11">
        <v>0.9536</v>
      </c>
      <c r="E64" s="11"/>
      <c r="F64" s="11"/>
      <c r="G64" s="10">
        <v>0.95</v>
      </c>
      <c r="H64" s="10">
        <v>40</v>
      </c>
      <c r="I64" s="19">
        <f t="shared" si="5"/>
        <v>4548096.508511124</v>
      </c>
    </row>
    <row r="65" spans="1:9" ht="12.75">
      <c r="A65" s="3" t="s">
        <v>26</v>
      </c>
      <c r="B65" s="9">
        <v>0.09162000000000001</v>
      </c>
      <c r="C65" s="11">
        <v>0.9734</v>
      </c>
      <c r="D65" s="11">
        <v>0.9807</v>
      </c>
      <c r="E65" s="11"/>
      <c r="F65" s="11"/>
      <c r="G65" s="10">
        <v>0.95</v>
      </c>
      <c r="H65" s="10">
        <v>39</v>
      </c>
      <c r="I65" s="19">
        <f t="shared" si="5"/>
        <v>6002130.278434194</v>
      </c>
    </row>
    <row r="66" spans="1:9" ht="12.75">
      <c r="A66" s="3" t="s">
        <v>27</v>
      </c>
      <c r="B66" s="9">
        <v>0.09777</v>
      </c>
      <c r="C66" s="11">
        <v>0.9675</v>
      </c>
      <c r="D66" s="11">
        <v>1.006</v>
      </c>
      <c r="E66" s="11"/>
      <c r="F66" s="11"/>
      <c r="G66" s="10">
        <v>0.95</v>
      </c>
      <c r="H66" s="10">
        <v>39</v>
      </c>
      <c r="I66" s="19">
        <f t="shared" si="5"/>
        <v>7658080.070497773</v>
      </c>
    </row>
    <row r="67" spans="1:9" ht="12.75">
      <c r="A67" s="3" t="s">
        <v>28</v>
      </c>
      <c r="B67" s="9">
        <v>0.1079</v>
      </c>
      <c r="C67" s="11">
        <v>0.9591</v>
      </c>
      <c r="D67" s="11">
        <v>1.027</v>
      </c>
      <c r="G67" s="10">
        <v>0.95</v>
      </c>
      <c r="H67" s="10">
        <v>38</v>
      </c>
      <c r="I67" s="19">
        <f t="shared" si="5"/>
        <v>9491507.27922351</v>
      </c>
    </row>
    <row r="68" spans="8:9" ht="12.75">
      <c r="H68" s="10"/>
      <c r="I68" s="19"/>
    </row>
    <row r="69" spans="1:10" ht="60.75" customHeight="1">
      <c r="A69" s="38" t="s">
        <v>30</v>
      </c>
      <c r="B69" s="38"/>
      <c r="C69" s="39"/>
      <c r="D69" s="39"/>
      <c r="E69" s="39"/>
      <c r="F69" s="39"/>
      <c r="G69" s="39"/>
      <c r="H69" s="10"/>
      <c r="I69" s="36" t="s">
        <v>68</v>
      </c>
      <c r="J69" s="37"/>
    </row>
    <row r="70" spans="8:10" ht="12.75">
      <c r="H70" s="10"/>
      <c r="I70" s="24" t="s">
        <v>64</v>
      </c>
      <c r="J70" s="22">
        <v>9999</v>
      </c>
    </row>
    <row r="71" spans="8:10" ht="12.75">
      <c r="H71" s="10"/>
      <c r="I71" s="24" t="s">
        <v>65</v>
      </c>
      <c r="J71" s="22">
        <v>9999</v>
      </c>
    </row>
    <row r="72" spans="8:10" ht="12.75">
      <c r="H72" s="10"/>
      <c r="I72" s="25" t="s">
        <v>66</v>
      </c>
      <c r="J72" s="23">
        <v>9999</v>
      </c>
    </row>
    <row r="73" spans="1:9" ht="12.75">
      <c r="A73" s="3" t="s">
        <v>5</v>
      </c>
      <c r="B73" s="9">
        <v>9.428000000000001E-05</v>
      </c>
      <c r="C73" s="11">
        <v>1.118</v>
      </c>
      <c r="D73" s="11">
        <v>1.211</v>
      </c>
      <c r="E73" s="11">
        <v>0.6445</v>
      </c>
      <c r="F73" s="11"/>
      <c r="G73" s="10">
        <v>0.95</v>
      </c>
      <c r="H73" s="10">
        <v>64</v>
      </c>
      <c r="I73" s="19">
        <f aca="true" t="shared" si="6" ref="I73:I80">B73*$J$70^C73*$J$71^D73*$J$72^E73</f>
        <v>73839786.09671934</v>
      </c>
    </row>
    <row r="74" spans="1:9" ht="12.75">
      <c r="A74" s="3" t="s">
        <v>6</v>
      </c>
      <c r="B74" s="9">
        <v>0.0001257</v>
      </c>
      <c r="C74" s="11">
        <v>1.112</v>
      </c>
      <c r="D74" s="11">
        <v>1.226</v>
      </c>
      <c r="E74" s="11">
        <v>0.6198</v>
      </c>
      <c r="F74" s="11"/>
      <c r="G74" s="10">
        <v>0.96</v>
      </c>
      <c r="H74" s="10">
        <v>58</v>
      </c>
      <c r="I74" s="19">
        <f t="shared" si="6"/>
        <v>85193569.6255814</v>
      </c>
    </row>
    <row r="75" spans="1:9" ht="12.75">
      <c r="A75" s="3" t="s">
        <v>7</v>
      </c>
      <c r="B75" s="9">
        <v>0.00014930000000000002</v>
      </c>
      <c r="C75" s="11">
        <v>1.099</v>
      </c>
      <c r="D75" s="11">
        <v>1.213</v>
      </c>
      <c r="E75" s="11">
        <v>0.6298</v>
      </c>
      <c r="F75" s="11"/>
      <c r="G75" s="10">
        <v>0.96</v>
      </c>
      <c r="H75" s="10">
        <v>53</v>
      </c>
      <c r="I75" s="19">
        <f t="shared" si="6"/>
        <v>87323682.23144154</v>
      </c>
    </row>
    <row r="76" spans="1:9" ht="12.75">
      <c r="A76" s="3" t="s">
        <v>8</v>
      </c>
      <c r="B76" s="9">
        <v>0.0001842</v>
      </c>
      <c r="C76" s="11">
        <v>1.091</v>
      </c>
      <c r="D76" s="11">
        <v>1.212</v>
      </c>
      <c r="E76" s="11">
        <v>0.6192</v>
      </c>
      <c r="F76" s="11"/>
      <c r="G76" s="10">
        <v>0.96</v>
      </c>
      <c r="H76" s="10">
        <v>51</v>
      </c>
      <c r="I76" s="19">
        <f t="shared" si="6"/>
        <v>89942035.08883141</v>
      </c>
    </row>
    <row r="77" spans="1:9" ht="12.75">
      <c r="A77" s="3" t="s">
        <v>9</v>
      </c>
      <c r="B77" s="9">
        <v>0.00020779999999999998</v>
      </c>
      <c r="C77" s="11">
        <v>1.085</v>
      </c>
      <c r="D77" s="11">
        <v>1.215</v>
      </c>
      <c r="E77" s="11">
        <v>0.6146</v>
      </c>
      <c r="F77" s="11"/>
      <c r="G77" s="10">
        <v>0.97</v>
      </c>
      <c r="H77" s="10">
        <v>49</v>
      </c>
      <c r="I77" s="19">
        <f t="shared" si="6"/>
        <v>94606060.29532641</v>
      </c>
    </row>
    <row r="78" spans="1:9" ht="12.75">
      <c r="A78" s="3" t="s">
        <v>10</v>
      </c>
      <c r="B78" s="9">
        <v>0.00025760000000000003</v>
      </c>
      <c r="C78" s="11">
        <v>1.075</v>
      </c>
      <c r="D78" s="11">
        <v>1.222</v>
      </c>
      <c r="E78" s="11">
        <v>0.6031</v>
      </c>
      <c r="F78" s="11"/>
      <c r="G78" s="10">
        <v>0.97</v>
      </c>
      <c r="H78" s="10">
        <v>45</v>
      </c>
      <c r="I78" s="19">
        <f t="shared" si="6"/>
        <v>102617139.10249142</v>
      </c>
    </row>
    <row r="79" spans="1:9" ht="12.75">
      <c r="A79" s="3" t="s">
        <v>11</v>
      </c>
      <c r="B79" s="9">
        <v>0.0003327</v>
      </c>
      <c r="C79" s="11">
        <v>1.066</v>
      </c>
      <c r="D79" s="11">
        <v>1.224</v>
      </c>
      <c r="E79" s="11">
        <v>0.5869</v>
      </c>
      <c r="F79" s="11"/>
      <c r="G79" s="10">
        <v>0.97</v>
      </c>
      <c r="H79" s="10">
        <v>43</v>
      </c>
      <c r="I79" s="19">
        <f t="shared" si="6"/>
        <v>107035502.53794578</v>
      </c>
    </row>
    <row r="80" spans="1:9" ht="12.75">
      <c r="A80" s="3" t="s">
        <v>12</v>
      </c>
      <c r="B80" s="9">
        <v>0.0004135</v>
      </c>
      <c r="C80" s="11">
        <v>1.058</v>
      </c>
      <c r="D80" s="11">
        <v>1.221</v>
      </c>
      <c r="E80" s="11">
        <v>0.5771</v>
      </c>
      <c r="F80" s="11"/>
      <c r="G80" s="10">
        <v>0.97</v>
      </c>
      <c r="H80" s="10">
        <v>41</v>
      </c>
      <c r="I80" s="19">
        <f t="shared" si="6"/>
        <v>109837709.77147828</v>
      </c>
    </row>
    <row r="81" spans="1:9" ht="12.75">
      <c r="A81" s="2"/>
      <c r="C81" s="11"/>
      <c r="D81" s="2"/>
      <c r="E81" s="11"/>
      <c r="F81" s="11"/>
      <c r="G81" s="10"/>
      <c r="H81" s="10"/>
      <c r="I81" s="19"/>
    </row>
    <row r="82" spans="1:9" ht="12.75">
      <c r="A82" s="3" t="s">
        <v>13</v>
      </c>
      <c r="B82" s="9">
        <v>0.00034710000000000003</v>
      </c>
      <c r="C82" s="11">
        <v>1.13</v>
      </c>
      <c r="D82" s="11">
        <v>1.054</v>
      </c>
      <c r="E82" s="11">
        <v>0.5038</v>
      </c>
      <c r="F82" s="11"/>
      <c r="G82" s="10">
        <v>0.95</v>
      </c>
      <c r="H82" s="10">
        <v>63</v>
      </c>
      <c r="I82" s="19">
        <f aca="true" t="shared" si="7" ref="I82:I89">B82*$J$70^C82*$J$71^D82*$J$72^E82</f>
        <v>19567614.2471395</v>
      </c>
    </row>
    <row r="83" spans="1:9" ht="12.75">
      <c r="A83" s="3" t="s">
        <v>14</v>
      </c>
      <c r="B83" s="9">
        <v>0.00028690000000000003</v>
      </c>
      <c r="C83" s="11">
        <v>1.14</v>
      </c>
      <c r="D83" s="11">
        <v>1.103</v>
      </c>
      <c r="E83" s="11">
        <v>0.5219</v>
      </c>
      <c r="F83" s="11"/>
      <c r="G83" s="10">
        <v>0.96</v>
      </c>
      <c r="H83" s="10">
        <v>55</v>
      </c>
      <c r="I83" s="19">
        <f t="shared" si="7"/>
        <v>32901103.48249739</v>
      </c>
    </row>
    <row r="84" spans="1:9" ht="12.75">
      <c r="A84" s="3" t="s">
        <v>15</v>
      </c>
      <c r="B84" s="9">
        <v>0.0002773</v>
      </c>
      <c r="C84" s="11">
        <v>1.137</v>
      </c>
      <c r="D84" s="11">
        <v>1.139</v>
      </c>
      <c r="E84" s="11">
        <v>0.5263</v>
      </c>
      <c r="F84" s="11"/>
      <c r="G84" s="10">
        <v>0.96</v>
      </c>
      <c r="H84" s="10">
        <v>53</v>
      </c>
      <c r="I84" s="19">
        <f t="shared" si="7"/>
        <v>44877448.90728795</v>
      </c>
    </row>
    <row r="85" spans="1:9" ht="12.75">
      <c r="A85" s="3" t="s">
        <v>16</v>
      </c>
      <c r="B85" s="9">
        <v>0.0002794</v>
      </c>
      <c r="C85" s="11">
        <v>1.134</v>
      </c>
      <c r="D85" s="11">
        <v>1.168</v>
      </c>
      <c r="E85" s="11">
        <v>0.5244</v>
      </c>
      <c r="F85" s="11"/>
      <c r="G85" s="10">
        <v>0.96</v>
      </c>
      <c r="H85" s="10">
        <v>51</v>
      </c>
      <c r="I85" s="19">
        <f t="shared" si="7"/>
        <v>56455160.529025145</v>
      </c>
    </row>
    <row r="86" spans="1:9" ht="12.75">
      <c r="A86" s="3" t="s">
        <v>17</v>
      </c>
      <c r="B86" s="9">
        <v>0.0003035</v>
      </c>
      <c r="C86" s="11">
        <v>1.128</v>
      </c>
      <c r="D86" s="11">
        <v>1.179</v>
      </c>
      <c r="E86" s="11">
        <v>0.5208</v>
      </c>
      <c r="F86" s="11"/>
      <c r="G86" s="10">
        <v>0.97</v>
      </c>
      <c r="H86" s="10">
        <v>49</v>
      </c>
      <c r="I86" s="19">
        <f t="shared" si="7"/>
        <v>62120634.00149753</v>
      </c>
    </row>
    <row r="87" spans="1:9" ht="12.75">
      <c r="A87" s="3" t="s">
        <v>18</v>
      </c>
      <c r="B87" s="9">
        <v>0.0003774</v>
      </c>
      <c r="C87" s="11">
        <v>1.118</v>
      </c>
      <c r="D87" s="11">
        <v>1.199</v>
      </c>
      <c r="E87" s="11">
        <v>0.5046</v>
      </c>
      <c r="F87" s="11"/>
      <c r="G87" s="10">
        <v>0.97</v>
      </c>
      <c r="H87" s="10">
        <v>46</v>
      </c>
      <c r="I87" s="19">
        <f t="shared" si="7"/>
        <v>72959080.03119071</v>
      </c>
    </row>
    <row r="88" spans="1:9" ht="12.75">
      <c r="A88" s="3" t="s">
        <v>19</v>
      </c>
      <c r="B88" s="9">
        <v>0.00044320000000000004</v>
      </c>
      <c r="C88" s="11">
        <v>1.11</v>
      </c>
      <c r="D88" s="11">
        <v>1.227</v>
      </c>
      <c r="E88" s="11">
        <v>0.488</v>
      </c>
      <c r="F88" s="11"/>
      <c r="G88" s="10">
        <v>0.97</v>
      </c>
      <c r="H88" s="10">
        <v>43</v>
      </c>
      <c r="I88" s="19">
        <f t="shared" si="7"/>
        <v>88405046.59663014</v>
      </c>
    </row>
    <row r="89" spans="1:9" ht="12.75">
      <c r="A89" s="3" t="s">
        <v>20</v>
      </c>
      <c r="B89" s="9">
        <v>0.0005313</v>
      </c>
      <c r="C89" s="11">
        <v>1.101</v>
      </c>
      <c r="D89" s="11">
        <v>1.246</v>
      </c>
      <c r="E89" s="11">
        <v>0.4744</v>
      </c>
      <c r="F89" s="11"/>
      <c r="G89" s="10">
        <v>0.97</v>
      </c>
      <c r="H89" s="10">
        <v>41</v>
      </c>
      <c r="I89" s="19">
        <f t="shared" si="7"/>
        <v>102522049.13058607</v>
      </c>
    </row>
    <row r="90" spans="1:9" ht="12.75">
      <c r="A90" s="2"/>
      <c r="C90" s="11"/>
      <c r="D90" s="2"/>
      <c r="E90" s="11"/>
      <c r="F90" s="11"/>
      <c r="G90" s="10"/>
      <c r="H90" s="10"/>
      <c r="I90" s="19"/>
    </row>
    <row r="91" spans="1:9" ht="12.75">
      <c r="A91" s="3" t="s">
        <v>21</v>
      </c>
      <c r="B91" s="9">
        <v>0.016550000000000002</v>
      </c>
      <c r="C91" s="11">
        <v>1.126</v>
      </c>
      <c r="D91" s="11">
        <v>0.9572</v>
      </c>
      <c r="E91" s="11"/>
      <c r="F91" s="11"/>
      <c r="G91" s="10">
        <v>0.96</v>
      </c>
      <c r="H91" s="10">
        <v>46</v>
      </c>
      <c r="I91" s="19">
        <f aca="true" t="shared" si="8" ref="I91:I98">B91*$J$70^C91*$J$71^D91*$J$72^E91</f>
        <v>3560471.562117746</v>
      </c>
    </row>
    <row r="92" spans="1:9" ht="12.75">
      <c r="A92" s="3" t="s">
        <v>22</v>
      </c>
      <c r="B92" s="9">
        <v>0.01474</v>
      </c>
      <c r="C92" s="11">
        <v>1.125</v>
      </c>
      <c r="D92" s="11">
        <v>1.03</v>
      </c>
      <c r="E92" s="11"/>
      <c r="F92" s="11"/>
      <c r="G92" s="10">
        <v>0.96</v>
      </c>
      <c r="H92" s="10">
        <v>46</v>
      </c>
      <c r="I92" s="19">
        <f t="shared" si="8"/>
        <v>6143330.615732834</v>
      </c>
    </row>
    <row r="93" spans="1:9" ht="12.75">
      <c r="A93" s="3" t="s">
        <v>23</v>
      </c>
      <c r="B93" s="9">
        <v>0.01528</v>
      </c>
      <c r="C93" s="11">
        <v>1.11</v>
      </c>
      <c r="D93" s="11">
        <v>1.08</v>
      </c>
      <c r="E93" s="11"/>
      <c r="F93" s="11"/>
      <c r="G93" s="10">
        <v>0.97</v>
      </c>
      <c r="H93" s="10">
        <v>44</v>
      </c>
      <c r="I93" s="19">
        <f t="shared" si="8"/>
        <v>8790796.750913506</v>
      </c>
    </row>
    <row r="94" spans="1:9" ht="12.75">
      <c r="A94" s="3" t="s">
        <v>24</v>
      </c>
      <c r="B94" s="9">
        <v>0.01555</v>
      </c>
      <c r="C94" s="11">
        <v>1.108</v>
      </c>
      <c r="D94" s="11">
        <v>1.109</v>
      </c>
      <c r="E94" s="11"/>
      <c r="F94" s="11"/>
      <c r="G94" s="10">
        <v>0.97</v>
      </c>
      <c r="H94" s="10">
        <v>44</v>
      </c>
      <c r="I94" s="19">
        <f t="shared" si="8"/>
        <v>11471867.05643172</v>
      </c>
    </row>
    <row r="95" spans="1:9" ht="12.75">
      <c r="A95" s="3" t="s">
        <v>25</v>
      </c>
      <c r="B95" s="9">
        <v>0.01599</v>
      </c>
      <c r="C95" s="11">
        <v>1.103</v>
      </c>
      <c r="D95" s="11">
        <v>1.131</v>
      </c>
      <c r="E95" s="11"/>
      <c r="F95" s="11"/>
      <c r="G95" s="10">
        <v>0.97</v>
      </c>
      <c r="H95" s="10">
        <v>43</v>
      </c>
      <c r="I95" s="19">
        <f t="shared" si="8"/>
        <v>13795944.466368085</v>
      </c>
    </row>
    <row r="96" spans="1:9" ht="12.75">
      <c r="A96" s="3" t="s">
        <v>26</v>
      </c>
      <c r="B96" s="9">
        <v>0.01636</v>
      </c>
      <c r="C96" s="11">
        <v>1.094</v>
      </c>
      <c r="D96" s="11">
        <v>1.175</v>
      </c>
      <c r="G96" s="10">
        <v>0.97</v>
      </c>
      <c r="H96" s="10">
        <v>41</v>
      </c>
      <c r="I96" s="19">
        <f t="shared" si="8"/>
        <v>19484297.54150253</v>
      </c>
    </row>
    <row r="97" spans="1:9" ht="12.75">
      <c r="A97" s="3" t="s">
        <v>27</v>
      </c>
      <c r="B97" s="9">
        <v>0.01676</v>
      </c>
      <c r="C97" s="11">
        <v>1.086</v>
      </c>
      <c r="D97" s="11">
        <v>1.214</v>
      </c>
      <c r="G97" s="10">
        <v>0.97</v>
      </c>
      <c r="H97" s="10">
        <v>40</v>
      </c>
      <c r="I97" s="19">
        <f t="shared" si="8"/>
        <v>26556700.85648003</v>
      </c>
    </row>
    <row r="98" spans="1:9" ht="12.75">
      <c r="A98" s="3" t="s">
        <v>28</v>
      </c>
      <c r="B98" s="9">
        <v>0.01745</v>
      </c>
      <c r="C98" s="11">
        <v>1.076</v>
      </c>
      <c r="D98" s="11">
        <v>1.251</v>
      </c>
      <c r="G98" s="10">
        <v>0.97</v>
      </c>
      <c r="H98" s="10">
        <v>39</v>
      </c>
      <c r="I98" s="19">
        <f t="shared" si="8"/>
        <v>35456377.76902842</v>
      </c>
    </row>
    <row r="99" spans="1:9" ht="12.75">
      <c r="A99" s="2"/>
      <c r="C99" s="11"/>
      <c r="D99" s="2"/>
      <c r="E99" s="11"/>
      <c r="F99" s="11"/>
      <c r="G99" s="10"/>
      <c r="H99" s="10"/>
      <c r="I99" s="19"/>
    </row>
    <row r="100" spans="1:10" ht="63.75" customHeight="1">
      <c r="A100" s="38" t="s">
        <v>31</v>
      </c>
      <c r="B100" s="38"/>
      <c r="C100" s="39"/>
      <c r="D100" s="39"/>
      <c r="E100" s="39"/>
      <c r="F100" s="39"/>
      <c r="G100" s="39"/>
      <c r="H100" s="10"/>
      <c r="I100" s="36" t="s">
        <v>68</v>
      </c>
      <c r="J100" s="37"/>
    </row>
    <row r="101" spans="1:10" ht="12.75">
      <c r="A101" s="6"/>
      <c r="B101" s="6"/>
      <c r="C101" s="1"/>
      <c r="D101" s="1"/>
      <c r="E101" s="1"/>
      <c r="F101" s="1"/>
      <c r="G101" s="10"/>
      <c r="H101" s="10"/>
      <c r="I101" s="24" t="s">
        <v>64</v>
      </c>
      <c r="J101" s="22">
        <v>9999</v>
      </c>
    </row>
    <row r="102" spans="1:10" ht="12.75">
      <c r="A102" s="6"/>
      <c r="B102" s="6"/>
      <c r="C102" s="1"/>
      <c r="D102" s="1"/>
      <c r="E102" s="1"/>
      <c r="F102" s="1"/>
      <c r="G102" s="10"/>
      <c r="H102" s="10"/>
      <c r="I102" s="24" t="s">
        <v>65</v>
      </c>
      <c r="J102" s="22">
        <v>9999</v>
      </c>
    </row>
    <row r="103" spans="1:10" ht="12.75">
      <c r="A103" s="6"/>
      <c r="B103" s="6"/>
      <c r="C103" s="1"/>
      <c r="D103" s="1"/>
      <c r="E103" s="1"/>
      <c r="F103" s="1"/>
      <c r="G103" s="10"/>
      <c r="H103" s="10"/>
      <c r="I103" s="25" t="s">
        <v>66</v>
      </c>
      <c r="J103" s="23">
        <v>9999</v>
      </c>
    </row>
    <row r="104" spans="1:9" ht="12.75">
      <c r="A104" s="3" t="s">
        <v>5</v>
      </c>
      <c r="B104" s="9">
        <v>4.916E-10</v>
      </c>
      <c r="C104" s="11">
        <v>1.25</v>
      </c>
      <c r="D104" s="11">
        <v>1.885</v>
      </c>
      <c r="E104" s="11">
        <v>1.705</v>
      </c>
      <c r="F104" s="11"/>
      <c r="G104" s="10">
        <v>0.94</v>
      </c>
      <c r="H104" s="10">
        <v>64</v>
      </c>
      <c r="I104" s="19">
        <f aca="true" t="shared" si="9" ref="I104:I111">B104*$J$101^C104*$J$102^D104*$J$103^E104</f>
        <v>11256455665.24926</v>
      </c>
    </row>
    <row r="105" spans="1:9" ht="12.75">
      <c r="A105" s="3" t="s">
        <v>6</v>
      </c>
      <c r="B105" s="9">
        <v>7.603000000000001E-10</v>
      </c>
      <c r="C105" s="11">
        <v>1.232</v>
      </c>
      <c r="D105" s="11">
        <v>1.687</v>
      </c>
      <c r="E105" s="11">
        <v>1.754</v>
      </c>
      <c r="F105" s="11"/>
      <c r="G105" s="10">
        <v>0.94</v>
      </c>
      <c r="H105" s="10">
        <v>62</v>
      </c>
      <c r="I105" s="19">
        <f t="shared" si="9"/>
        <v>3739228752.4463544</v>
      </c>
    </row>
    <row r="106" spans="1:9" ht="12.75">
      <c r="A106" s="3" t="s">
        <v>7</v>
      </c>
      <c r="B106" s="9">
        <v>9.022E-10</v>
      </c>
      <c r="C106" s="11">
        <v>1.227</v>
      </c>
      <c r="D106" s="11">
        <v>1.687</v>
      </c>
      <c r="E106" s="11">
        <v>1.753</v>
      </c>
      <c r="F106" s="11"/>
      <c r="G106" s="10">
        <v>0.94</v>
      </c>
      <c r="H106" s="10">
        <v>59</v>
      </c>
      <c r="I106" s="19">
        <f t="shared" si="9"/>
        <v>4198557713.5408773</v>
      </c>
    </row>
    <row r="107" spans="1:9" ht="12.75">
      <c r="A107" s="3" t="s">
        <v>8</v>
      </c>
      <c r="B107" s="9">
        <v>1.7370000000000003E-09</v>
      </c>
      <c r="C107" s="11">
        <v>1.22</v>
      </c>
      <c r="D107" s="11">
        <v>1.716</v>
      </c>
      <c r="E107" s="11">
        <v>1.683</v>
      </c>
      <c r="F107" s="11"/>
      <c r="G107" s="10">
        <v>0.94</v>
      </c>
      <c r="H107" s="10">
        <v>57</v>
      </c>
      <c r="I107" s="19">
        <f t="shared" si="9"/>
        <v>5195163353.506138</v>
      </c>
    </row>
    <row r="108" spans="1:9" ht="12.75">
      <c r="A108" s="3" t="s">
        <v>9</v>
      </c>
      <c r="B108" s="9">
        <v>5.006E-09</v>
      </c>
      <c r="C108" s="11">
        <v>1.201</v>
      </c>
      <c r="D108" s="11">
        <v>1.695</v>
      </c>
      <c r="E108" s="11">
        <v>1.59</v>
      </c>
      <c r="F108" s="11"/>
      <c r="G108" s="10">
        <v>0.95</v>
      </c>
      <c r="H108" s="10">
        <v>54</v>
      </c>
      <c r="I108" s="19">
        <f t="shared" si="9"/>
        <v>4398413049.815197</v>
      </c>
    </row>
    <row r="109" spans="1:9" ht="12.75">
      <c r="A109" s="3" t="s">
        <v>10</v>
      </c>
      <c r="B109" s="9">
        <v>1.964E-08</v>
      </c>
      <c r="C109" s="11">
        <v>1.19</v>
      </c>
      <c r="D109" s="11">
        <v>1.689</v>
      </c>
      <c r="E109" s="11">
        <v>1.452</v>
      </c>
      <c r="F109" s="11"/>
      <c r="G109" s="10">
        <v>0.95</v>
      </c>
      <c r="H109" s="10">
        <v>51</v>
      </c>
      <c r="I109" s="19">
        <f t="shared" si="9"/>
        <v>4139552368.355843</v>
      </c>
    </row>
    <row r="110" spans="1:9" ht="12.75">
      <c r="A110" s="3" t="s">
        <v>11</v>
      </c>
      <c r="B110" s="9">
        <v>7.896E-08</v>
      </c>
      <c r="C110" s="11">
        <v>1.181</v>
      </c>
      <c r="D110" s="11">
        <v>1.682</v>
      </c>
      <c r="E110" s="11">
        <v>1.306</v>
      </c>
      <c r="F110" s="11"/>
      <c r="G110" s="10">
        <v>0.96</v>
      </c>
      <c r="H110" s="10">
        <v>48</v>
      </c>
      <c r="I110" s="19">
        <f t="shared" si="9"/>
        <v>3743053833.0831056</v>
      </c>
    </row>
    <row r="111" spans="1:9" ht="12.75">
      <c r="A111" s="3" t="s">
        <v>12</v>
      </c>
      <c r="B111" s="9">
        <v>3.238E-07</v>
      </c>
      <c r="C111" s="11">
        <v>1.171</v>
      </c>
      <c r="D111" s="11">
        <v>1.642</v>
      </c>
      <c r="E111" s="11">
        <v>1.17</v>
      </c>
      <c r="F111" s="11"/>
      <c r="G111" s="10">
        <v>0.96</v>
      </c>
      <c r="H111" s="10">
        <v>45</v>
      </c>
      <c r="I111" s="19">
        <f t="shared" si="9"/>
        <v>2767603405.182412</v>
      </c>
    </row>
    <row r="112" spans="1:9" ht="12.75">
      <c r="A112" s="3"/>
      <c r="G112" s="10"/>
      <c r="H112" s="10"/>
      <c r="I112" s="19"/>
    </row>
    <row r="113" spans="1:9" ht="12.75">
      <c r="A113" s="3" t="s">
        <v>13</v>
      </c>
      <c r="B113" s="9">
        <v>2.021E-10</v>
      </c>
      <c r="C113" s="11">
        <v>1.271</v>
      </c>
      <c r="D113" s="11">
        <v>1.91</v>
      </c>
      <c r="E113" s="11">
        <v>1.755</v>
      </c>
      <c r="F113" s="11"/>
      <c r="G113" s="10">
        <v>0.93</v>
      </c>
      <c r="H113" s="10">
        <v>68</v>
      </c>
      <c r="I113" s="19">
        <f aca="true" t="shared" si="10" ref="I113:I120">B113*$J$101^C113*$J$102^D113*$J$103^E113</f>
        <v>11203453992.297792</v>
      </c>
    </row>
    <row r="114" spans="1:9" ht="12.75">
      <c r="A114" s="3" t="s">
        <v>14</v>
      </c>
      <c r="B114" s="9">
        <v>1.685E-09</v>
      </c>
      <c r="C114" s="11">
        <v>1.257</v>
      </c>
      <c r="D114" s="11">
        <v>1.833</v>
      </c>
      <c r="E114" s="11">
        <v>1.552</v>
      </c>
      <c r="F114" s="11"/>
      <c r="G114" s="10">
        <v>0.94</v>
      </c>
      <c r="H114" s="10">
        <v>63</v>
      </c>
      <c r="I114" s="19">
        <f t="shared" si="10"/>
        <v>6228712645.052005</v>
      </c>
    </row>
    <row r="115" spans="1:9" ht="12.75">
      <c r="A115" s="3" t="s">
        <v>15</v>
      </c>
      <c r="B115" s="9">
        <v>4.34E-09</v>
      </c>
      <c r="C115" s="11">
        <v>1.238</v>
      </c>
      <c r="D115" s="11">
        <v>1.644</v>
      </c>
      <c r="E115" s="11">
        <v>1.535</v>
      </c>
      <c r="F115" s="11"/>
      <c r="G115" s="10">
        <v>0.94</v>
      </c>
      <c r="H115" s="10">
        <v>60</v>
      </c>
      <c r="I115" s="19">
        <f t="shared" si="10"/>
        <v>2019751280.0657194</v>
      </c>
    </row>
    <row r="116" spans="1:9" ht="12.75">
      <c r="A116" s="3" t="s">
        <v>16</v>
      </c>
      <c r="B116" s="9">
        <v>8.224000000000001E-09</v>
      </c>
      <c r="C116" s="11">
        <v>1.231</v>
      </c>
      <c r="D116" s="11">
        <v>1.621</v>
      </c>
      <c r="E116" s="11">
        <v>1.481</v>
      </c>
      <c r="F116" s="11"/>
      <c r="G116" s="10">
        <v>0.94</v>
      </c>
      <c r="H116" s="10">
        <v>58</v>
      </c>
      <c r="I116" s="19">
        <f t="shared" si="10"/>
        <v>1765610538.837742</v>
      </c>
    </row>
    <row r="117" spans="1:9" ht="12.75">
      <c r="A117" s="3" t="s">
        <v>17</v>
      </c>
      <c r="B117" s="9">
        <v>3.519E-08</v>
      </c>
      <c r="C117" s="11">
        <v>1.219</v>
      </c>
      <c r="D117" s="11">
        <v>1.625</v>
      </c>
      <c r="E117" s="11">
        <v>1.324</v>
      </c>
      <c r="F117" s="11"/>
      <c r="G117" s="10">
        <v>0.95</v>
      </c>
      <c r="H117" s="10">
        <v>55</v>
      </c>
      <c r="I117" s="19">
        <f t="shared" si="10"/>
        <v>1652868274.6325192</v>
      </c>
    </row>
    <row r="118" spans="1:9" ht="12.75">
      <c r="A118" s="3" t="s">
        <v>18</v>
      </c>
      <c r="B118" s="9">
        <v>5.764999999999999E-07</v>
      </c>
      <c r="C118" s="11">
        <v>1.198</v>
      </c>
      <c r="D118" s="11">
        <v>1.598</v>
      </c>
      <c r="E118" s="11">
        <v>1.028</v>
      </c>
      <c r="F118" s="11"/>
      <c r="G118" s="10">
        <v>0.95</v>
      </c>
      <c r="H118" s="10">
        <v>52</v>
      </c>
      <c r="I118" s="19">
        <f t="shared" si="10"/>
        <v>1139287228.9856997</v>
      </c>
    </row>
    <row r="119" spans="1:9" ht="12.75">
      <c r="A119" s="3" t="s">
        <v>19</v>
      </c>
      <c r="B119" s="9">
        <v>0.00174</v>
      </c>
      <c r="C119" s="11">
        <v>1.164</v>
      </c>
      <c r="D119" s="11">
        <v>1.911</v>
      </c>
      <c r="G119" s="10">
        <v>0.95</v>
      </c>
      <c r="H119" s="10">
        <v>52</v>
      </c>
      <c r="I119" s="19">
        <f t="shared" si="10"/>
        <v>3470688973.70014</v>
      </c>
    </row>
    <row r="120" spans="1:9" ht="12.75">
      <c r="A120" s="3" t="s">
        <v>20</v>
      </c>
      <c r="B120" s="9">
        <v>0.0024990000000000004</v>
      </c>
      <c r="C120" s="11">
        <v>1.161</v>
      </c>
      <c r="D120" s="11">
        <v>1.819</v>
      </c>
      <c r="G120" s="10">
        <v>0.95</v>
      </c>
      <c r="H120" s="10">
        <v>49</v>
      </c>
      <c r="I120" s="19">
        <f t="shared" si="10"/>
        <v>2077958309.1619027</v>
      </c>
    </row>
    <row r="121" spans="1:9" ht="12.75">
      <c r="A121" s="3"/>
      <c r="G121" s="10"/>
      <c r="H121" s="10"/>
      <c r="I121" s="19"/>
    </row>
    <row r="122" spans="1:9" ht="12.75">
      <c r="A122" s="3" t="s">
        <v>21</v>
      </c>
      <c r="B122" s="9">
        <v>2.0760000000000003E-09</v>
      </c>
      <c r="C122" s="11">
        <v>1.234</v>
      </c>
      <c r="D122" s="11">
        <v>1.806</v>
      </c>
      <c r="E122" s="11">
        <v>1.516</v>
      </c>
      <c r="F122" s="11"/>
      <c r="G122" s="10">
        <v>0.94</v>
      </c>
      <c r="H122" s="10">
        <v>59</v>
      </c>
      <c r="I122" s="19">
        <f aca="true" t="shared" si="11" ref="I122:I129">B122*$J$101^C122*$J$102^D122*$J$103^E122</f>
        <v>3475597488.427644</v>
      </c>
    </row>
    <row r="123" spans="1:9" ht="12.75">
      <c r="A123" s="3" t="s">
        <v>22</v>
      </c>
      <c r="B123" s="9">
        <v>0.0002731</v>
      </c>
      <c r="C123" s="11">
        <v>1.188</v>
      </c>
      <c r="D123" s="11">
        <v>2.272</v>
      </c>
      <c r="G123" s="10">
        <v>0.94</v>
      </c>
      <c r="H123" s="10">
        <v>60</v>
      </c>
      <c r="I123" s="19">
        <f t="shared" si="11"/>
        <v>18887367329.12348</v>
      </c>
    </row>
    <row r="124" spans="1:9" ht="12.75">
      <c r="A124" s="3" t="s">
        <v>23</v>
      </c>
      <c r="B124" s="9">
        <v>0.0005742000000000001</v>
      </c>
      <c r="C124" s="11">
        <v>1.182</v>
      </c>
      <c r="D124" s="11">
        <v>2.057</v>
      </c>
      <c r="G124" s="10">
        <v>0.95</v>
      </c>
      <c r="H124" s="10">
        <v>53</v>
      </c>
      <c r="I124" s="19">
        <f t="shared" si="11"/>
        <v>5187074828.418511</v>
      </c>
    </row>
    <row r="125" spans="1:9" ht="12.75">
      <c r="A125" s="3" t="s">
        <v>24</v>
      </c>
      <c r="B125" s="9">
        <v>0.001009</v>
      </c>
      <c r="C125" s="11">
        <v>1.171</v>
      </c>
      <c r="D125" s="11">
        <v>1.917</v>
      </c>
      <c r="G125" s="10">
        <v>0.95</v>
      </c>
      <c r="H125" s="10">
        <v>52</v>
      </c>
      <c r="I125" s="19">
        <f t="shared" si="11"/>
        <v>2268595411.8100076</v>
      </c>
    </row>
    <row r="126" spans="1:9" ht="12.75">
      <c r="A126" s="3" t="s">
        <v>25</v>
      </c>
      <c r="B126" s="9">
        <v>0.001188</v>
      </c>
      <c r="C126" s="11">
        <v>1.17</v>
      </c>
      <c r="D126" s="11">
        <v>1.886</v>
      </c>
      <c r="G126" s="10">
        <v>0.95</v>
      </c>
      <c r="H126" s="10">
        <v>49</v>
      </c>
      <c r="I126" s="19">
        <f t="shared" si="11"/>
        <v>1989224106.5281563</v>
      </c>
    </row>
    <row r="127" spans="1:9" ht="12.75">
      <c r="A127" s="3" t="s">
        <v>26</v>
      </c>
      <c r="B127" s="9">
        <v>0.0017569999999999999</v>
      </c>
      <c r="C127" s="11">
        <v>1.166</v>
      </c>
      <c r="D127" s="11">
        <v>1.793</v>
      </c>
      <c r="G127" s="10">
        <v>0.96</v>
      </c>
      <c r="H127" s="10">
        <v>46</v>
      </c>
      <c r="I127" s="19">
        <f t="shared" si="11"/>
        <v>1204046465.9912767</v>
      </c>
    </row>
    <row r="128" spans="1:9" ht="12.75">
      <c r="A128" s="3" t="s">
        <v>27</v>
      </c>
      <c r="B128" s="9">
        <v>0.00211</v>
      </c>
      <c r="C128" s="11">
        <v>1.162</v>
      </c>
      <c r="D128" s="11">
        <v>1.775</v>
      </c>
      <c r="G128" s="10">
        <v>0.96</v>
      </c>
      <c r="H128" s="10">
        <v>43</v>
      </c>
      <c r="I128" s="19">
        <f t="shared" si="11"/>
        <v>1180741687.045564</v>
      </c>
    </row>
    <row r="129" spans="1:9" ht="14.25" customHeight="1">
      <c r="A129" s="3" t="s">
        <v>28</v>
      </c>
      <c r="B129" s="9">
        <v>0.002506</v>
      </c>
      <c r="C129" s="11">
        <v>1.158</v>
      </c>
      <c r="D129" s="11">
        <v>1.754</v>
      </c>
      <c r="G129" s="10">
        <v>0.97</v>
      </c>
      <c r="H129" s="10">
        <v>41</v>
      </c>
      <c r="I129" s="19">
        <f t="shared" si="11"/>
        <v>1113921518.8733578</v>
      </c>
    </row>
    <row r="130" ht="12.75">
      <c r="I130" s="19"/>
    </row>
    <row r="131" spans="1:10" ht="59.25" customHeight="1">
      <c r="A131" s="38" t="s">
        <v>32</v>
      </c>
      <c r="B131" s="38"/>
      <c r="C131" s="39"/>
      <c r="D131" s="39"/>
      <c r="E131" s="39"/>
      <c r="F131" s="39"/>
      <c r="G131" s="41"/>
      <c r="I131" s="36" t="s">
        <v>68</v>
      </c>
      <c r="J131" s="37"/>
    </row>
    <row r="132" spans="1:10" ht="12.75">
      <c r="A132" s="6"/>
      <c r="B132" s="6"/>
      <c r="C132" s="1"/>
      <c r="D132" s="1"/>
      <c r="E132" s="1"/>
      <c r="F132" s="1"/>
      <c r="I132" s="24" t="s">
        <v>64</v>
      </c>
      <c r="J132" s="22">
        <v>9999</v>
      </c>
    </row>
    <row r="133" spans="1:10" ht="12.75">
      <c r="A133" s="6"/>
      <c r="B133" s="6"/>
      <c r="C133" s="1"/>
      <c r="D133" s="1"/>
      <c r="E133" s="1"/>
      <c r="F133" s="1"/>
      <c r="I133" s="24" t="s">
        <v>65</v>
      </c>
      <c r="J133" s="22">
        <v>9999</v>
      </c>
    </row>
    <row r="134" spans="9:10" ht="12.75">
      <c r="I134" s="25" t="s">
        <v>67</v>
      </c>
      <c r="J134" s="23">
        <v>9999</v>
      </c>
    </row>
    <row r="135" spans="1:9" ht="14.25" customHeight="1">
      <c r="A135" s="3" t="s">
        <v>5</v>
      </c>
      <c r="B135" s="9">
        <v>0.001008</v>
      </c>
      <c r="C135" s="11">
        <v>1.158</v>
      </c>
      <c r="D135" s="11">
        <v>1.612</v>
      </c>
      <c r="F135" s="11">
        <v>0.5516</v>
      </c>
      <c r="G135" s="10">
        <v>0.97</v>
      </c>
      <c r="H135" s="10">
        <v>68</v>
      </c>
      <c r="I135" s="19">
        <f aca="true" t="shared" si="12" ref="I135:I142">B135*$J$132^C135*$J$133^D135*($J$134+1)^F135</f>
        <v>19486786479.066853</v>
      </c>
    </row>
    <row r="136" spans="1:9" ht="14.25" customHeight="1">
      <c r="A136" s="3" t="s">
        <v>6</v>
      </c>
      <c r="B136" s="9">
        <v>0.0012549999999999998</v>
      </c>
      <c r="C136" s="11">
        <v>1.146</v>
      </c>
      <c r="D136" s="11">
        <v>1.613</v>
      </c>
      <c r="F136" s="11">
        <v>0.5577</v>
      </c>
      <c r="G136" s="10">
        <v>0.98</v>
      </c>
      <c r="H136" s="10">
        <v>58</v>
      </c>
      <c r="I136" s="19">
        <f t="shared" si="12"/>
        <v>23191236137.057213</v>
      </c>
    </row>
    <row r="137" spans="1:9" ht="14.25" customHeight="1">
      <c r="A137" s="3" t="s">
        <v>7</v>
      </c>
      <c r="B137" s="9">
        <v>0.001635</v>
      </c>
      <c r="C137" s="11">
        <v>1.138</v>
      </c>
      <c r="D137" s="11">
        <v>1.602</v>
      </c>
      <c r="F137" s="11">
        <v>0.5266</v>
      </c>
      <c r="G137" s="10">
        <v>0.98</v>
      </c>
      <c r="H137" s="10">
        <v>51</v>
      </c>
      <c r="I137" s="19">
        <f t="shared" si="12"/>
        <v>19045779601.826004</v>
      </c>
    </row>
    <row r="138" spans="1:9" ht="14.25" customHeight="1">
      <c r="A138" s="3" t="s">
        <v>8</v>
      </c>
      <c r="B138" s="9">
        <v>0.002189</v>
      </c>
      <c r="C138" s="11">
        <v>1.127</v>
      </c>
      <c r="D138" s="11">
        <v>1.572</v>
      </c>
      <c r="F138" s="11">
        <v>0.5107</v>
      </c>
      <c r="G138" s="10">
        <v>0.98</v>
      </c>
      <c r="H138" s="10">
        <v>48</v>
      </c>
      <c r="I138" s="19">
        <f t="shared" si="12"/>
        <v>15098317005.930407</v>
      </c>
    </row>
    <row r="139" spans="1:9" ht="14.25" customHeight="1">
      <c r="A139" s="3" t="s">
        <v>9</v>
      </c>
      <c r="B139" s="9">
        <v>0.002695</v>
      </c>
      <c r="C139" s="11">
        <v>1.118</v>
      </c>
      <c r="D139" s="11">
        <v>1.555</v>
      </c>
      <c r="F139" s="11">
        <v>0.4955</v>
      </c>
      <c r="G139" s="10">
        <v>0.98</v>
      </c>
      <c r="H139" s="10">
        <v>45</v>
      </c>
      <c r="I139" s="19">
        <f t="shared" si="12"/>
        <v>12718698629.456434</v>
      </c>
    </row>
    <row r="140" spans="1:9" ht="14.25" customHeight="1">
      <c r="A140" s="3" t="s">
        <v>10</v>
      </c>
      <c r="B140" s="9">
        <v>0.003512</v>
      </c>
      <c r="C140" s="11">
        <v>1.106</v>
      </c>
      <c r="D140" s="11">
        <v>1.553</v>
      </c>
      <c r="F140" s="11">
        <v>0.4592</v>
      </c>
      <c r="G140" s="10">
        <v>0.99</v>
      </c>
      <c r="H140" s="10">
        <v>41</v>
      </c>
      <c r="I140" s="19">
        <f t="shared" si="12"/>
        <v>10428912472.956297</v>
      </c>
    </row>
    <row r="141" spans="1:9" ht="14.25" customHeight="1">
      <c r="A141" s="3" t="s">
        <v>11</v>
      </c>
      <c r="B141" s="9">
        <v>0.005051</v>
      </c>
      <c r="C141" s="11">
        <v>1.092</v>
      </c>
      <c r="D141" s="11">
        <v>1.509</v>
      </c>
      <c r="F141" s="11">
        <v>0.4373</v>
      </c>
      <c r="G141" s="10">
        <v>0.99</v>
      </c>
      <c r="H141" s="10">
        <v>37</v>
      </c>
      <c r="I141" s="19">
        <f t="shared" si="12"/>
        <v>7185622587.073773</v>
      </c>
    </row>
    <row r="142" spans="1:9" ht="14.25" customHeight="1">
      <c r="A142" s="3" t="s">
        <v>12</v>
      </c>
      <c r="B142" s="9">
        <v>0.0066820000000000004</v>
      </c>
      <c r="C142" s="11">
        <v>1.081</v>
      </c>
      <c r="D142" s="11">
        <v>1.486</v>
      </c>
      <c r="F142" s="11">
        <v>0.4163</v>
      </c>
      <c r="G142" s="10">
        <v>0.99</v>
      </c>
      <c r="H142" s="10">
        <v>34</v>
      </c>
      <c r="I142" s="19">
        <f t="shared" si="12"/>
        <v>5727894131.66243</v>
      </c>
    </row>
    <row r="143" ht="14.25" customHeight="1">
      <c r="I143" s="19"/>
    </row>
    <row r="144" spans="1:9" ht="14.25" customHeight="1">
      <c r="A144" s="3" t="s">
        <v>13</v>
      </c>
      <c r="B144" s="9">
        <v>0.0009131</v>
      </c>
      <c r="C144" s="11">
        <v>1.188</v>
      </c>
      <c r="D144" s="11">
        <v>1.555</v>
      </c>
      <c r="F144" s="11">
        <v>0.3826</v>
      </c>
      <c r="G144" s="10">
        <v>0.96</v>
      </c>
      <c r="H144" s="10">
        <v>78</v>
      </c>
      <c r="I144" s="19">
        <f aca="true" t="shared" si="13" ref="I144:I150">B144*$J$132^C144*$J$133^D144*($J$134+1)^F144</f>
        <v>2902680329.377411</v>
      </c>
    </row>
    <row r="145" spans="1:9" ht="14.25" customHeight="1">
      <c r="A145" s="3" t="s">
        <v>14</v>
      </c>
      <c r="B145" s="9">
        <v>0.001674</v>
      </c>
      <c r="C145" s="11">
        <v>1.157</v>
      </c>
      <c r="D145" s="11">
        <v>1.486</v>
      </c>
      <c r="F145" s="11">
        <v>0.4148</v>
      </c>
      <c r="G145" s="10">
        <v>0.97</v>
      </c>
      <c r="H145" s="10">
        <v>63</v>
      </c>
      <c r="I145" s="19">
        <f t="shared" si="13"/>
        <v>2849972463.6355677</v>
      </c>
    </row>
    <row r="146" spans="1:9" ht="14.25" customHeight="1">
      <c r="A146" s="3" t="s">
        <v>15</v>
      </c>
      <c r="B146" s="9">
        <v>0.0016899999999999999</v>
      </c>
      <c r="C146" s="11">
        <v>1.144</v>
      </c>
      <c r="D146" s="11">
        <v>1.566</v>
      </c>
      <c r="F146" s="11">
        <v>0.4229</v>
      </c>
      <c r="G146" s="10">
        <v>0.98</v>
      </c>
      <c r="H146" s="10">
        <v>59</v>
      </c>
      <c r="I146" s="19">
        <f t="shared" si="13"/>
        <v>5746044763.023353</v>
      </c>
    </row>
    <row r="147" spans="1:9" ht="14.25" customHeight="1">
      <c r="A147" s="3" t="s">
        <v>16</v>
      </c>
      <c r="B147" s="9">
        <v>0.002193</v>
      </c>
      <c r="C147" s="11">
        <v>1.129</v>
      </c>
      <c r="D147" s="11">
        <v>1.552</v>
      </c>
      <c r="F147" s="11">
        <v>0.4282</v>
      </c>
      <c r="G147" s="10">
        <v>0.98</v>
      </c>
      <c r="H147" s="10">
        <v>54</v>
      </c>
      <c r="I147" s="19">
        <f t="shared" si="13"/>
        <v>5994075259.669059</v>
      </c>
    </row>
    <row r="148" spans="1:9" ht="14.25" customHeight="1">
      <c r="A148" s="3" t="s">
        <v>17</v>
      </c>
      <c r="B148" s="9">
        <v>0.0026360000000000003</v>
      </c>
      <c r="C148" s="11">
        <v>1.119</v>
      </c>
      <c r="D148" s="11">
        <v>1.542</v>
      </c>
      <c r="F148" s="11">
        <v>0.4306</v>
      </c>
      <c r="G148" s="10">
        <v>0.98</v>
      </c>
      <c r="H148" s="10">
        <v>50</v>
      </c>
      <c r="I148" s="19">
        <f t="shared" si="13"/>
        <v>6126745414.12592</v>
      </c>
    </row>
    <row r="149" spans="1:9" ht="14.25" customHeight="1">
      <c r="A149" s="3" t="s">
        <v>18</v>
      </c>
      <c r="B149" s="9">
        <v>0.0038900000000000002</v>
      </c>
      <c r="C149" s="11">
        <v>1.102</v>
      </c>
      <c r="D149" s="11">
        <v>1.507</v>
      </c>
      <c r="F149" s="11">
        <v>0.416</v>
      </c>
      <c r="G149" s="10">
        <v>0.98</v>
      </c>
      <c r="H149" s="10">
        <v>43</v>
      </c>
      <c r="I149" s="19">
        <f t="shared" si="13"/>
        <v>4895942270.007598</v>
      </c>
    </row>
    <row r="150" spans="1:9" ht="14.25" customHeight="1">
      <c r="A150" s="3" t="s">
        <v>19</v>
      </c>
      <c r="B150" s="9">
        <v>0.004962</v>
      </c>
      <c r="C150" s="11">
        <v>1.095</v>
      </c>
      <c r="D150" s="11">
        <v>1.494</v>
      </c>
      <c r="F150" s="11">
        <v>0.3921</v>
      </c>
      <c r="G150" s="10">
        <v>0.99</v>
      </c>
      <c r="H150" s="10">
        <v>39</v>
      </c>
      <c r="I150" s="19">
        <f t="shared" si="13"/>
        <v>4168159365.8694763</v>
      </c>
    </row>
    <row r="151" spans="1:9" ht="14.25" customHeight="1">
      <c r="A151" s="3" t="s">
        <v>20</v>
      </c>
      <c r="B151" s="9">
        <v>0.006399</v>
      </c>
      <c r="C151" s="11">
        <v>1.085</v>
      </c>
      <c r="D151" s="11">
        <v>1.487</v>
      </c>
      <c r="F151" s="11">
        <v>0.3567</v>
      </c>
      <c r="G151" s="10">
        <v>0.99</v>
      </c>
      <c r="H151" s="10">
        <v>37</v>
      </c>
      <c r="I151" s="19">
        <f>B151*$J$132^C151*$J$133^D151*($J$134+1)^F151</f>
        <v>3317419583.282928</v>
      </c>
    </row>
    <row r="152" ht="12.75">
      <c r="I152" s="19"/>
    </row>
    <row r="153" spans="1:9" ht="12.75">
      <c r="A153" s="3" t="s">
        <v>21</v>
      </c>
      <c r="B153" s="9">
        <v>0.0007145</v>
      </c>
      <c r="C153" s="11">
        <v>1.182</v>
      </c>
      <c r="D153" s="11">
        <v>1.673</v>
      </c>
      <c r="G153" s="10">
        <v>0.97</v>
      </c>
      <c r="H153" s="10">
        <v>63</v>
      </c>
      <c r="I153" s="19">
        <f>B153*$J$132^C153*$J$133^D153</f>
        <v>187878998.22625348</v>
      </c>
    </row>
    <row r="154" spans="1:9" ht="12.75">
      <c r="A154" s="3" t="s">
        <v>22</v>
      </c>
      <c r="B154" s="9">
        <v>0.001115</v>
      </c>
      <c r="C154" s="11">
        <v>1.167</v>
      </c>
      <c r="D154" s="11">
        <v>1.615</v>
      </c>
      <c r="G154" s="10">
        <v>0.98</v>
      </c>
      <c r="H154" s="10">
        <v>53</v>
      </c>
      <c r="I154" s="19">
        <f>B154*$J$132^C154*$J$133^D154</f>
        <v>149676645.24877626</v>
      </c>
    </row>
    <row r="155" spans="1:9" ht="12.75">
      <c r="A155" s="3" t="s">
        <v>23</v>
      </c>
      <c r="B155" s="9">
        <v>0.002254</v>
      </c>
      <c r="C155" s="11">
        <v>1.141</v>
      </c>
      <c r="D155" s="11">
        <v>1.497</v>
      </c>
      <c r="G155" s="10">
        <v>0.98</v>
      </c>
      <c r="H155" s="10">
        <v>47</v>
      </c>
      <c r="I155" s="19">
        <f aca="true" t="shared" si="14" ref="I155:I160">B155*$J$132^C155*$J$133^D155</f>
        <v>80322892.44034213</v>
      </c>
    </row>
    <row r="156" spans="1:9" ht="12.75">
      <c r="A156" s="3" t="s">
        <v>24</v>
      </c>
      <c r="B156" s="9">
        <v>0.002815</v>
      </c>
      <c r="C156" s="11">
        <v>1.128</v>
      </c>
      <c r="D156" s="11">
        <v>1.495</v>
      </c>
      <c r="G156" s="10">
        <v>0.98</v>
      </c>
      <c r="H156" s="10">
        <v>45</v>
      </c>
      <c r="I156" s="19">
        <f>B156*$J$132^C156*$J$133^D156</f>
        <v>87370430.9896625</v>
      </c>
    </row>
    <row r="157" spans="1:9" ht="12.75">
      <c r="A157" s="3" t="s">
        <v>25</v>
      </c>
      <c r="B157" s="9">
        <v>0.003222</v>
      </c>
      <c r="C157" s="11">
        <v>1.121</v>
      </c>
      <c r="D157" s="11">
        <v>1.496</v>
      </c>
      <c r="G157" s="10">
        <v>0.98</v>
      </c>
      <c r="H157" s="10">
        <v>43</v>
      </c>
      <c r="I157" s="19">
        <f t="shared" si="14"/>
        <v>94626303.60334231</v>
      </c>
    </row>
    <row r="158" spans="1:9" ht="12.75">
      <c r="A158" s="3" t="s">
        <v>26</v>
      </c>
      <c r="B158" s="9">
        <v>0.00413</v>
      </c>
      <c r="C158" s="11">
        <v>1.111</v>
      </c>
      <c r="D158" s="11">
        <v>1.487</v>
      </c>
      <c r="G158" s="10">
        <v>0.98</v>
      </c>
      <c r="H158" s="10">
        <v>41</v>
      </c>
      <c r="I158" s="19">
        <f t="shared" si="14"/>
        <v>101820966.78096887</v>
      </c>
    </row>
    <row r="159" spans="1:9" ht="12.75">
      <c r="A159" s="3" t="s">
        <v>27</v>
      </c>
      <c r="B159" s="9">
        <v>0.004437</v>
      </c>
      <c r="C159" s="11">
        <v>1.106</v>
      </c>
      <c r="D159" s="11">
        <v>1.517</v>
      </c>
      <c r="G159" s="10">
        <v>0.99</v>
      </c>
      <c r="H159" s="10">
        <v>39</v>
      </c>
      <c r="I159" s="19">
        <f t="shared" si="14"/>
        <v>137713180.21354622</v>
      </c>
    </row>
    <row r="160" spans="1:9" ht="12.75">
      <c r="A160" s="3" t="s">
        <v>28</v>
      </c>
      <c r="B160" s="9">
        <v>0.0050940000000000004</v>
      </c>
      <c r="C160" s="11">
        <v>1.097</v>
      </c>
      <c r="D160" s="11">
        <v>1.532</v>
      </c>
      <c r="G160" s="10">
        <v>0.99</v>
      </c>
      <c r="H160" s="10">
        <v>36</v>
      </c>
      <c r="I160" s="19">
        <f t="shared" si="14"/>
        <v>167087806.9555205</v>
      </c>
    </row>
    <row r="161" spans="1:9" ht="12.75">
      <c r="A161" s="6"/>
      <c r="B161" s="6"/>
      <c r="C161" s="1"/>
      <c r="D161" s="1"/>
      <c r="E161" s="1"/>
      <c r="F161" s="1"/>
      <c r="I161" s="19"/>
    </row>
    <row r="162" spans="1:10" ht="60" customHeight="1">
      <c r="A162" s="38" t="s">
        <v>33</v>
      </c>
      <c r="B162" s="38"/>
      <c r="C162" s="39"/>
      <c r="D162" s="39"/>
      <c r="E162" s="39"/>
      <c r="F162" s="39"/>
      <c r="G162" s="41"/>
      <c r="I162" s="36" t="s">
        <v>68</v>
      </c>
      <c r="J162" s="37"/>
    </row>
    <row r="163" spans="1:10" ht="12.75">
      <c r="A163" s="6"/>
      <c r="B163" s="6"/>
      <c r="C163" s="1"/>
      <c r="D163" s="1"/>
      <c r="E163" s="1"/>
      <c r="F163" s="1"/>
      <c r="I163" s="24" t="s">
        <v>64</v>
      </c>
      <c r="J163" s="22">
        <v>9999</v>
      </c>
    </row>
    <row r="164" spans="1:10" ht="12.75">
      <c r="A164" s="6"/>
      <c r="B164" s="6"/>
      <c r="C164" s="1"/>
      <c r="D164" s="1"/>
      <c r="E164" s="1"/>
      <c r="F164" s="1"/>
      <c r="I164" s="25" t="s">
        <v>65</v>
      </c>
      <c r="J164" s="23">
        <v>9999</v>
      </c>
    </row>
    <row r="165" spans="1:9" ht="15">
      <c r="A165" s="4" t="s">
        <v>35</v>
      </c>
      <c r="B165" s="9">
        <v>1.4990000000000002E-05</v>
      </c>
      <c r="C165" s="11">
        <v>1.082</v>
      </c>
      <c r="D165" s="11">
        <v>3.243</v>
      </c>
      <c r="G165" s="10">
        <v>0.92</v>
      </c>
      <c r="H165" s="10">
        <v>120</v>
      </c>
      <c r="I165" s="19">
        <f>B165*$J$163^C165*$J$164^D165</f>
        <v>2989604861700.728</v>
      </c>
    </row>
    <row r="166" spans="1:9" ht="15">
      <c r="A166" s="4" t="s">
        <v>36</v>
      </c>
      <c r="B166" s="9">
        <v>2.5E-05</v>
      </c>
      <c r="C166" s="11">
        <v>1.078</v>
      </c>
      <c r="D166" s="11">
        <v>3.119</v>
      </c>
      <c r="G166" s="10">
        <v>0.93</v>
      </c>
      <c r="H166" s="10">
        <v>100</v>
      </c>
      <c r="I166" s="19">
        <f aca="true" t="shared" si="15" ref="I166:I172">B166*$J$163^C166*$J$164^D166</f>
        <v>1533761126062.2983</v>
      </c>
    </row>
    <row r="167" spans="1:9" ht="15">
      <c r="A167" s="4" t="s">
        <v>37</v>
      </c>
      <c r="B167" s="9">
        <v>9.181E-05</v>
      </c>
      <c r="C167" s="11">
        <v>1.025</v>
      </c>
      <c r="D167" s="11">
        <v>2.894</v>
      </c>
      <c r="G167" s="10">
        <v>0.94</v>
      </c>
      <c r="H167" s="10">
        <v>87</v>
      </c>
      <c r="I167" s="19">
        <f t="shared" si="15"/>
        <v>435230957695.8751</v>
      </c>
    </row>
    <row r="168" spans="1:9" ht="15">
      <c r="A168" s="4" t="s">
        <v>38</v>
      </c>
      <c r="B168" s="9">
        <v>0.0001485</v>
      </c>
      <c r="C168" s="11">
        <v>1.004</v>
      </c>
      <c r="D168" s="11">
        <v>2.82</v>
      </c>
      <c r="G168" s="10">
        <v>0.94</v>
      </c>
      <c r="H168" s="10">
        <v>87</v>
      </c>
      <c r="I168" s="19">
        <f t="shared" si="15"/>
        <v>293467742418.6929</v>
      </c>
    </row>
    <row r="169" spans="1:9" ht="15">
      <c r="A169" s="4" t="s">
        <v>39</v>
      </c>
      <c r="B169" s="9">
        <v>0.00022000000000000003</v>
      </c>
      <c r="C169" s="11">
        <v>0.9941</v>
      </c>
      <c r="D169" s="11">
        <v>2.744</v>
      </c>
      <c r="G169" s="10">
        <v>0.94</v>
      </c>
      <c r="H169" s="10">
        <v>85</v>
      </c>
      <c r="I169" s="19">
        <f t="shared" si="15"/>
        <v>197088066562.43652</v>
      </c>
    </row>
    <row r="170" spans="1:9" ht="15">
      <c r="A170" s="4" t="s">
        <v>40</v>
      </c>
      <c r="B170" s="9">
        <v>0.000459</v>
      </c>
      <c r="C170" s="11">
        <v>0.9756</v>
      </c>
      <c r="D170" s="11">
        <v>2.6</v>
      </c>
      <c r="G170" s="10">
        <v>0.94</v>
      </c>
      <c r="H170" s="10">
        <v>84</v>
      </c>
      <c r="I170" s="19">
        <f t="shared" si="15"/>
        <v>92057121597.57939</v>
      </c>
    </row>
    <row r="171" spans="1:9" ht="15">
      <c r="A171" s="4" t="s">
        <v>41</v>
      </c>
      <c r="B171" s="9">
        <v>0.0008492000000000002</v>
      </c>
      <c r="C171" s="11">
        <v>0.9624</v>
      </c>
      <c r="D171" s="11">
        <v>2.48</v>
      </c>
      <c r="G171" s="10">
        <v>0.94</v>
      </c>
      <c r="H171" s="10">
        <v>82</v>
      </c>
      <c r="I171" s="19">
        <f t="shared" si="15"/>
        <v>49941372836.73109</v>
      </c>
    </row>
    <row r="172" spans="1:9" ht="15">
      <c r="A172" s="4" t="s">
        <v>42</v>
      </c>
      <c r="B172" s="9">
        <v>0.001462</v>
      </c>
      <c r="C172" s="11">
        <v>0.958</v>
      </c>
      <c r="D172" s="11">
        <v>2.364</v>
      </c>
      <c r="G172" s="10">
        <v>0.94</v>
      </c>
      <c r="H172" s="10">
        <v>78</v>
      </c>
      <c r="I172" s="19">
        <f t="shared" si="15"/>
        <v>28366326200.107716</v>
      </c>
    </row>
    <row r="173" ht="12.75">
      <c r="I173" s="19"/>
    </row>
    <row r="174" spans="1:9" ht="15">
      <c r="A174" s="4" t="s">
        <v>43</v>
      </c>
      <c r="B174" s="9">
        <v>3.034E-07</v>
      </c>
      <c r="C174" s="11">
        <v>1.082</v>
      </c>
      <c r="D174" s="11">
        <v>4.1</v>
      </c>
      <c r="G174" s="10">
        <v>0.67</v>
      </c>
      <c r="H174" s="10" t="s">
        <v>34</v>
      </c>
      <c r="I174" s="19">
        <f aca="true" t="shared" si="16" ref="I174:I181">B174*$J$163^C174*$J$164^D174</f>
        <v>162102798999465.6</v>
      </c>
    </row>
    <row r="175" spans="1:9" ht="15">
      <c r="A175" s="4" t="s">
        <v>44</v>
      </c>
      <c r="B175" s="9">
        <v>2E-06</v>
      </c>
      <c r="C175" s="11">
        <v>1.03</v>
      </c>
      <c r="D175" s="11">
        <v>3.768</v>
      </c>
      <c r="G175" s="10">
        <v>0.78</v>
      </c>
      <c r="H175" s="10">
        <v>342</v>
      </c>
      <c r="I175" s="19">
        <f t="shared" si="16"/>
        <v>31104384421041.668</v>
      </c>
    </row>
    <row r="176" spans="1:9" ht="15">
      <c r="A176" s="4" t="s">
        <v>45</v>
      </c>
      <c r="B176" s="9">
        <v>1E-05</v>
      </c>
      <c r="C176" s="11">
        <v>0.9896</v>
      </c>
      <c r="D176" s="11">
        <v>3.5</v>
      </c>
      <c r="G176" s="10">
        <v>0.84</v>
      </c>
      <c r="H176" s="10">
        <v>198</v>
      </c>
      <c r="I176" s="19">
        <f t="shared" si="16"/>
        <v>9082491694627.717</v>
      </c>
    </row>
    <row r="177" spans="1:9" ht="15">
      <c r="A177" s="4" t="s">
        <v>46</v>
      </c>
      <c r="B177" s="9">
        <v>3.3560000000000004E-05</v>
      </c>
      <c r="C177" s="11">
        <v>0.9769</v>
      </c>
      <c r="D177" s="11">
        <v>3.341</v>
      </c>
      <c r="G177" s="10">
        <v>0.87</v>
      </c>
      <c r="H177" s="10">
        <v>150</v>
      </c>
      <c r="I177" s="19">
        <f t="shared" si="16"/>
        <v>6269521828071.838</v>
      </c>
    </row>
    <row r="178" spans="1:9" ht="15">
      <c r="A178" s="4" t="s">
        <v>47</v>
      </c>
      <c r="B178" s="9">
        <v>4.146E-05</v>
      </c>
      <c r="C178" s="11">
        <v>0.965</v>
      </c>
      <c r="D178" s="11">
        <v>3.337</v>
      </c>
      <c r="G178" s="10">
        <v>0.87</v>
      </c>
      <c r="H178" s="10">
        <v>150</v>
      </c>
      <c r="I178" s="19">
        <f t="shared" si="16"/>
        <v>6690251667178.512</v>
      </c>
    </row>
    <row r="179" spans="1:9" ht="15">
      <c r="A179" s="4" t="s">
        <v>48</v>
      </c>
      <c r="B179" s="9">
        <v>7.943E-05</v>
      </c>
      <c r="C179" s="11">
        <v>0.9515</v>
      </c>
      <c r="D179" s="11">
        <v>3.223</v>
      </c>
      <c r="G179" s="10">
        <v>0.87</v>
      </c>
      <c r="H179" s="10">
        <v>160</v>
      </c>
      <c r="I179" s="19">
        <f t="shared" si="16"/>
        <v>3960985542586.79</v>
      </c>
    </row>
    <row r="180" spans="1:9" ht="15">
      <c r="A180" s="4" t="s">
        <v>49</v>
      </c>
      <c r="B180" s="9">
        <v>0.00018470000000000002</v>
      </c>
      <c r="C180" s="11">
        <v>0.9451</v>
      </c>
      <c r="D180" s="11">
        <v>3.02</v>
      </c>
      <c r="G180" s="10">
        <v>0.87</v>
      </c>
      <c r="H180" s="10">
        <v>150</v>
      </c>
      <c r="I180" s="19">
        <f t="shared" si="16"/>
        <v>1338735206396.8784</v>
      </c>
    </row>
    <row r="181" spans="1:9" ht="15">
      <c r="A181" s="4" t="s">
        <v>50</v>
      </c>
      <c r="B181" s="9">
        <v>0.0004039</v>
      </c>
      <c r="C181" s="11">
        <v>0.9478</v>
      </c>
      <c r="D181" s="11">
        <v>2.824</v>
      </c>
      <c r="G181" s="10">
        <v>0.86</v>
      </c>
      <c r="H181" s="10">
        <v>150</v>
      </c>
      <c r="I181" s="19">
        <f t="shared" si="16"/>
        <v>493526000705.1031</v>
      </c>
    </row>
    <row r="182" ht="12.75">
      <c r="I182" s="19"/>
    </row>
    <row r="183" spans="1:9" ht="15">
      <c r="A183" s="4" t="s">
        <v>51</v>
      </c>
      <c r="B183" s="9">
        <v>1.3810000000000002E-05</v>
      </c>
      <c r="C183" s="11">
        <v>1.077</v>
      </c>
      <c r="D183" s="11">
        <v>3.162</v>
      </c>
      <c r="G183" s="10">
        <v>0.79</v>
      </c>
      <c r="H183" s="10">
        <v>350</v>
      </c>
      <c r="I183" s="19">
        <f aca="true" t="shared" si="17" ref="I183:I190">B183*$J$163^C183*$J$164^D183</f>
        <v>1247411007142.4846</v>
      </c>
    </row>
    <row r="184" spans="1:9" ht="15">
      <c r="A184" s="4" t="s">
        <v>52</v>
      </c>
      <c r="B184" s="9">
        <v>6.081000000000001E-05</v>
      </c>
      <c r="C184" s="11">
        <v>1.047</v>
      </c>
      <c r="D184" s="11">
        <v>2.996</v>
      </c>
      <c r="G184" s="10">
        <v>0.81</v>
      </c>
      <c r="H184" s="10">
        <v>260</v>
      </c>
      <c r="I184" s="19">
        <f t="shared" si="17"/>
        <v>903232195200.3345</v>
      </c>
    </row>
    <row r="185" spans="1:9" ht="15">
      <c r="A185" s="4" t="s">
        <v>53</v>
      </c>
      <c r="B185" s="9">
        <v>6.081000000000001E-05</v>
      </c>
      <c r="C185" s="11">
        <v>1.023</v>
      </c>
      <c r="D185" s="11">
        <v>2.905</v>
      </c>
      <c r="G185" s="10">
        <v>0.81</v>
      </c>
      <c r="H185" s="10">
        <v>260</v>
      </c>
      <c r="I185" s="19">
        <f t="shared" si="17"/>
        <v>313187488406.5898</v>
      </c>
    </row>
    <row r="186" spans="1:9" ht="15">
      <c r="A186" s="4" t="s">
        <v>54</v>
      </c>
      <c r="B186" s="9">
        <v>0.0001069</v>
      </c>
      <c r="C186" s="11">
        <v>0.9929</v>
      </c>
      <c r="D186" s="11">
        <v>2.84</v>
      </c>
      <c r="G186" s="10">
        <v>0.82</v>
      </c>
      <c r="H186" s="10">
        <v>220</v>
      </c>
      <c r="I186" s="19">
        <f t="shared" si="17"/>
        <v>229303791699.0455</v>
      </c>
    </row>
    <row r="187" spans="1:9" ht="15">
      <c r="A187" s="4" t="s">
        <v>55</v>
      </c>
      <c r="B187" s="9">
        <v>0.0001876</v>
      </c>
      <c r="C187" s="11">
        <v>0.9844</v>
      </c>
      <c r="D187" s="11">
        <v>2.718</v>
      </c>
      <c r="G187" s="10">
        <v>0.82</v>
      </c>
      <c r="H187" s="10">
        <v>210</v>
      </c>
      <c r="I187" s="19">
        <f t="shared" si="17"/>
        <v>120968426841.47691</v>
      </c>
    </row>
    <row r="188" spans="1:9" ht="15">
      <c r="A188" s="4" t="s">
        <v>56</v>
      </c>
      <c r="B188" s="9">
        <v>0.0003162</v>
      </c>
      <c r="C188" s="11">
        <v>0.98</v>
      </c>
      <c r="D188" s="11">
        <v>2.625</v>
      </c>
      <c r="G188" s="10">
        <v>0.84</v>
      </c>
      <c r="H188" s="10">
        <v>183</v>
      </c>
      <c r="I188" s="19">
        <f t="shared" si="17"/>
        <v>83139095357.5949</v>
      </c>
    </row>
    <row r="189" spans="1:9" ht="15">
      <c r="A189" s="4" t="s">
        <v>57</v>
      </c>
      <c r="B189" s="9">
        <v>0.000597</v>
      </c>
      <c r="C189" s="11">
        <v>0.9765</v>
      </c>
      <c r="D189" s="11">
        <v>2.505</v>
      </c>
      <c r="G189" s="10">
        <v>0.86</v>
      </c>
      <c r="H189" s="10">
        <v>160</v>
      </c>
      <c r="I189" s="19">
        <f t="shared" si="17"/>
        <v>50329558875.59225</v>
      </c>
    </row>
    <row r="190" spans="1:9" ht="15">
      <c r="A190" s="5" t="s">
        <v>58</v>
      </c>
      <c r="B190" s="27">
        <v>0.0015249999999999999</v>
      </c>
      <c r="C190" s="12">
        <v>0.9659</v>
      </c>
      <c r="D190" s="12">
        <v>2.279</v>
      </c>
      <c r="E190" s="13"/>
      <c r="F190" s="13"/>
      <c r="G190" s="13">
        <v>0.87</v>
      </c>
      <c r="H190" s="13">
        <v>140</v>
      </c>
      <c r="I190" s="19">
        <f t="shared" si="17"/>
        <v>14545508632.759533</v>
      </c>
    </row>
    <row r="192" spans="1:8" ht="30" customHeight="1">
      <c r="A192" s="34" t="s">
        <v>69</v>
      </c>
      <c r="B192" s="34"/>
      <c r="C192" s="35"/>
      <c r="D192" s="35"/>
      <c r="E192" s="35"/>
      <c r="F192" s="35"/>
      <c r="G192" s="35"/>
      <c r="H192" s="35"/>
    </row>
    <row r="194" spans="1:8" ht="27" customHeight="1">
      <c r="A194" s="34" t="s">
        <v>59</v>
      </c>
      <c r="B194" s="34"/>
      <c r="C194" s="35"/>
      <c r="D194" s="35"/>
      <c r="E194" s="35"/>
      <c r="F194" s="35"/>
      <c r="G194" s="35"/>
      <c r="H194" s="35"/>
    </row>
  </sheetData>
  <mergeCells count="17">
    <mergeCell ref="A1:H1"/>
    <mergeCell ref="A5:E5"/>
    <mergeCell ref="A7:G7"/>
    <mergeCell ref="I162:J162"/>
    <mergeCell ref="A131:G131"/>
    <mergeCell ref="A162:G162"/>
    <mergeCell ref="A3:H3"/>
    <mergeCell ref="A192:H192"/>
    <mergeCell ref="A194:H194"/>
    <mergeCell ref="I7:J7"/>
    <mergeCell ref="I38:J38"/>
    <mergeCell ref="A38:G38"/>
    <mergeCell ref="I69:J69"/>
    <mergeCell ref="A69:G69"/>
    <mergeCell ref="I100:J100"/>
    <mergeCell ref="I131:J131"/>
    <mergeCell ref="A100:G100"/>
  </mergeCells>
  <printOptions/>
  <pageMargins left="0.75" right="0.75" top="1" bottom="1" header="0.5" footer="0.5"/>
  <pageSetup horizontalDpi="600" verticalDpi="600" orientation="portrait" scale="91" r:id="rId1"/>
  <rowBreaks count="4" manualBreakCount="4">
    <brk id="36" max="255" man="1"/>
    <brk id="67" max="255" man="1"/>
    <brk id="98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vrenslow</dc:creator>
  <cp:keywords/>
  <dc:description/>
  <cp:lastModifiedBy>John Clemens</cp:lastModifiedBy>
  <cp:lastPrinted>2003-07-23T21:32:20Z</cp:lastPrinted>
  <dcterms:created xsi:type="dcterms:W3CDTF">2003-07-08T20:47:08Z</dcterms:created>
  <dcterms:modified xsi:type="dcterms:W3CDTF">2003-07-25T01:19:16Z</dcterms:modified>
  <cp:category/>
  <cp:version/>
  <cp:contentType/>
  <cp:contentStatus/>
</cp:coreProperties>
</file>